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240" yWindow="240" windowWidth="11580" windowHeight="5850"/>
  </bookViews>
  <sheets>
    <sheet name="Cuadro 11" sheetId="35" r:id="rId1"/>
  </sheets>
  <calcPr calcId="152511"/>
</workbook>
</file>

<file path=xl/calcChain.xml><?xml version="1.0" encoding="utf-8"?>
<calcChain xmlns="http://schemas.openxmlformats.org/spreadsheetml/2006/main">
  <c r="B386" i="35" l="1"/>
  <c r="B385" i="35"/>
  <c r="B384" i="35"/>
  <c r="B383" i="35"/>
  <c r="B382" i="35"/>
  <c r="B381" i="35"/>
  <c r="B380" i="35"/>
  <c r="B379" i="35"/>
  <c r="B377" i="35"/>
  <c r="B376" i="35"/>
  <c r="B375" i="35"/>
  <c r="B374" i="35"/>
  <c r="B373" i="35"/>
  <c r="B371" i="35"/>
  <c r="B369" i="35"/>
  <c r="B368" i="35"/>
  <c r="B367" i="35"/>
  <c r="B365" i="35"/>
  <c r="B363" i="35"/>
  <c r="B361" i="35"/>
  <c r="B360" i="35"/>
  <c r="B359" i="35"/>
  <c r="B358" i="35"/>
  <c r="B357" i="35"/>
  <c r="B356" i="35"/>
  <c r="B354" i="35"/>
  <c r="B353" i="35"/>
  <c r="B352" i="35"/>
  <c r="B351" i="35"/>
  <c r="B350" i="35"/>
  <c r="B348" i="35"/>
  <c r="B337" i="35"/>
  <c r="B336" i="35"/>
  <c r="B334" i="35"/>
  <c r="B332" i="35"/>
  <c r="B330" i="35"/>
  <c r="B329" i="35"/>
  <c r="B328" i="35"/>
  <c r="B327" i="35"/>
  <c r="B326" i="35"/>
  <c r="B325" i="35"/>
  <c r="B323" i="35"/>
  <c r="B322" i="35"/>
  <c r="B321" i="35"/>
  <c r="B320" i="35"/>
  <c r="B319" i="35"/>
  <c r="B317" i="35"/>
  <c r="B315" i="35"/>
  <c r="B314" i="35"/>
  <c r="B313" i="35"/>
  <c r="B311" i="35"/>
  <c r="B309" i="35"/>
  <c r="B307" i="35"/>
  <c r="B306" i="35"/>
  <c r="B305" i="35"/>
  <c r="B304" i="35"/>
  <c r="B303" i="35"/>
  <c r="B302" i="35"/>
  <c r="B301" i="35"/>
  <c r="B299" i="35"/>
  <c r="B298" i="35"/>
  <c r="B297" i="35"/>
  <c r="B296" i="35"/>
  <c r="B295" i="35"/>
  <c r="B293" i="35"/>
  <c r="B282" i="35"/>
  <c r="B281" i="35"/>
  <c r="B280" i="35"/>
  <c r="B278" i="35"/>
  <c r="B276" i="35"/>
  <c r="B274" i="35"/>
  <c r="B273" i="35"/>
  <c r="B272" i="35"/>
  <c r="B271" i="35"/>
  <c r="B270" i="35"/>
  <c r="B269" i="35"/>
  <c r="B267" i="35"/>
  <c r="B266" i="35"/>
  <c r="B265" i="35"/>
  <c r="B264" i="35"/>
  <c r="B263" i="35"/>
  <c r="B261" i="35"/>
  <c r="B259" i="35"/>
  <c r="B258" i="35"/>
  <c r="B257" i="35"/>
  <c r="B251" i="35"/>
  <c r="B250" i="35"/>
  <c r="B249" i="35"/>
  <c r="B248" i="35"/>
  <c r="B247" i="35"/>
  <c r="B246" i="35"/>
  <c r="B245" i="35"/>
  <c r="B244" i="35"/>
  <c r="B242" i="35"/>
  <c r="B241" i="35"/>
  <c r="B240" i="35"/>
  <c r="B239" i="35"/>
  <c r="B238" i="35"/>
  <c r="B236" i="35"/>
  <c r="B225" i="35"/>
  <c r="B224" i="35"/>
  <c r="B223" i="35"/>
  <c r="B221" i="35"/>
  <c r="B219" i="35"/>
  <c r="B217" i="35"/>
  <c r="B216" i="35"/>
  <c r="B215" i="35"/>
  <c r="B214" i="35"/>
  <c r="B213" i="35"/>
  <c r="B212" i="35"/>
  <c r="B211" i="35"/>
  <c r="B209" i="35"/>
  <c r="B208" i="35"/>
  <c r="B207" i="35"/>
  <c r="B206" i="35"/>
  <c r="B205" i="35"/>
  <c r="B203" i="35"/>
  <c r="B201" i="35"/>
  <c r="B199" i="35"/>
  <c r="B197" i="35"/>
  <c r="B195" i="35"/>
  <c r="B194" i="35"/>
  <c r="B193" i="35"/>
  <c r="B192" i="35"/>
  <c r="B191" i="35"/>
  <c r="B190" i="35"/>
  <c r="B188" i="35"/>
  <c r="B187" i="35"/>
  <c r="B186" i="35"/>
  <c r="B185" i="35"/>
  <c r="B184" i="35"/>
  <c r="B182" i="35"/>
  <c r="B180" i="35"/>
  <c r="B179" i="35"/>
  <c r="B177" i="35"/>
  <c r="B175" i="35"/>
  <c r="B122" i="35"/>
  <c r="B124" i="35"/>
  <c r="B125" i="35"/>
  <c r="B126" i="35"/>
  <c r="B127" i="35"/>
  <c r="B129" i="35"/>
  <c r="B131" i="35"/>
  <c r="B132" i="35"/>
  <c r="B133" i="35"/>
  <c r="B134" i="35"/>
  <c r="B135" i="35"/>
  <c r="B137" i="35"/>
  <c r="B138" i="35"/>
  <c r="B139" i="35"/>
  <c r="B140" i="35"/>
  <c r="B141" i="35"/>
  <c r="B142" i="35"/>
  <c r="B143" i="35"/>
  <c r="B144" i="35"/>
  <c r="B146" i="35"/>
  <c r="B148" i="35"/>
  <c r="B150" i="35"/>
  <c r="B151" i="35"/>
  <c r="B153" i="35"/>
  <c r="B155" i="35"/>
  <c r="B156" i="35"/>
  <c r="B157" i="35"/>
  <c r="B158" i="35"/>
  <c r="B159" i="35"/>
  <c r="B161" i="35"/>
  <c r="B162" i="35"/>
  <c r="B163" i="35"/>
  <c r="B164" i="35"/>
  <c r="B165" i="35"/>
  <c r="B166" i="35"/>
  <c r="B120" i="35"/>
  <c r="B68" i="35"/>
  <c r="B70" i="35"/>
  <c r="B71" i="35"/>
  <c r="B72" i="35"/>
  <c r="B74" i="35"/>
  <c r="B76" i="35"/>
  <c r="B77" i="35"/>
  <c r="B78" i="35"/>
  <c r="B79" i="35"/>
  <c r="B80" i="35"/>
  <c r="B82" i="35"/>
  <c r="B83" i="35"/>
  <c r="B84" i="35"/>
  <c r="B85" i="35"/>
  <c r="B86" i="35"/>
  <c r="B87" i="35"/>
  <c r="B88" i="35"/>
  <c r="B90" i="35"/>
  <c r="B92" i="35"/>
  <c r="B94" i="35"/>
  <c r="B95" i="35"/>
  <c r="B96" i="35"/>
  <c r="B98" i="35"/>
  <c r="B100" i="35"/>
  <c r="B101" i="35"/>
  <c r="B102" i="35"/>
  <c r="B103" i="35"/>
  <c r="B104" i="35"/>
  <c r="B106" i="35"/>
  <c r="B107" i="35"/>
  <c r="B108" i="35"/>
  <c r="B109" i="35"/>
  <c r="B110" i="35"/>
  <c r="B111" i="35"/>
  <c r="B66" i="35"/>
  <c r="B13" i="35"/>
  <c r="B14" i="35"/>
  <c r="B15" i="35"/>
  <c r="B16" i="35"/>
  <c r="B18" i="35"/>
  <c r="B20" i="35"/>
  <c r="B21" i="35"/>
  <c r="B22" i="35"/>
  <c r="B23" i="35"/>
  <c r="B24" i="35"/>
  <c r="B26" i="35"/>
  <c r="B27" i="35"/>
  <c r="B28" i="35"/>
  <c r="B29" i="35"/>
  <c r="B30" i="35"/>
  <c r="B31" i="35"/>
  <c r="B32" i="35"/>
  <c r="B33" i="35"/>
  <c r="B35" i="35"/>
  <c r="B37" i="35"/>
  <c r="B39" i="35"/>
  <c r="B40" i="35"/>
  <c r="B41" i="35"/>
  <c r="B43" i="35"/>
  <c r="B45" i="35"/>
  <c r="B46" i="35"/>
  <c r="B47" i="35"/>
  <c r="B48" i="35"/>
  <c r="B49" i="35"/>
  <c r="B51" i="35"/>
  <c r="B52" i="35"/>
  <c r="B53" i="35"/>
  <c r="B54" i="35"/>
  <c r="B55" i="35"/>
  <c r="B56" i="35"/>
  <c r="B57" i="35"/>
  <c r="G363" i="35"/>
  <c r="F363" i="35"/>
  <c r="E363" i="35"/>
  <c r="D363" i="35"/>
  <c r="G332" i="35"/>
  <c r="F332" i="35"/>
  <c r="E332" i="35"/>
  <c r="D332" i="35"/>
  <c r="G309" i="35"/>
  <c r="F309" i="35"/>
  <c r="E309" i="35"/>
  <c r="D309" i="35"/>
  <c r="E253" i="35"/>
  <c r="D253" i="35"/>
  <c r="G219" i="35"/>
  <c r="F219" i="35"/>
  <c r="E219" i="35"/>
  <c r="D219" i="35"/>
  <c r="G197" i="35"/>
  <c r="F197" i="35"/>
  <c r="E197" i="35"/>
  <c r="D197" i="35"/>
  <c r="G175" i="35"/>
  <c r="F175" i="35"/>
  <c r="E175" i="35"/>
  <c r="D175" i="35"/>
  <c r="G146" i="35"/>
  <c r="F146" i="35"/>
  <c r="E146" i="35"/>
  <c r="D146" i="35"/>
  <c r="G90" i="35"/>
  <c r="F90" i="35"/>
  <c r="E90" i="35"/>
  <c r="D90" i="35"/>
  <c r="G120" i="35"/>
  <c r="F120" i="35"/>
  <c r="E120" i="35"/>
  <c r="D120" i="35"/>
  <c r="G371" i="35" l="1"/>
  <c r="F371" i="35"/>
  <c r="E371" i="35"/>
  <c r="D371" i="35"/>
  <c r="G365" i="35"/>
  <c r="F365" i="35"/>
  <c r="E365" i="35"/>
  <c r="D365" i="35"/>
  <c r="G348" i="35"/>
  <c r="F348" i="35"/>
  <c r="E348" i="35"/>
  <c r="D348" i="35"/>
  <c r="G334" i="35"/>
  <c r="F334" i="35"/>
  <c r="E334" i="35"/>
  <c r="D334" i="35"/>
  <c r="G317" i="35"/>
  <c r="F317" i="35"/>
  <c r="E317" i="35"/>
  <c r="D317" i="35"/>
  <c r="G311" i="35"/>
  <c r="F311" i="35"/>
  <c r="E311" i="35"/>
  <c r="D311" i="35"/>
  <c r="G293" i="35"/>
  <c r="F293" i="35"/>
  <c r="F276" i="35" s="1"/>
  <c r="E293" i="35"/>
  <c r="D293" i="35"/>
  <c r="G278" i="35"/>
  <c r="F278" i="35"/>
  <c r="E278" i="35"/>
  <c r="D278" i="35"/>
  <c r="G261" i="35"/>
  <c r="F261" i="35"/>
  <c r="E261" i="35"/>
  <c r="D261" i="35"/>
  <c r="G255" i="35"/>
  <c r="F255" i="35"/>
  <c r="F253" i="35" s="1"/>
  <c r="E255" i="35"/>
  <c r="D255" i="35"/>
  <c r="G236" i="35"/>
  <c r="F236" i="35"/>
  <c r="E236" i="35"/>
  <c r="D236" i="35"/>
  <c r="G221" i="35"/>
  <c r="F221" i="35"/>
  <c r="E221" i="35"/>
  <c r="D221" i="35"/>
  <c r="G203" i="35"/>
  <c r="F203" i="35"/>
  <c r="E203" i="35"/>
  <c r="D203" i="35"/>
  <c r="G199" i="35"/>
  <c r="F199" i="35"/>
  <c r="E199" i="35"/>
  <c r="D199" i="35"/>
  <c r="G182" i="35"/>
  <c r="F182" i="35"/>
  <c r="E182" i="35"/>
  <c r="D182" i="35"/>
  <c r="G177" i="35"/>
  <c r="F177" i="35"/>
  <c r="E177" i="35"/>
  <c r="D177" i="35"/>
  <c r="G153" i="35"/>
  <c r="F153" i="35"/>
  <c r="E153" i="35"/>
  <c r="D153" i="35"/>
  <c r="G148" i="35"/>
  <c r="F148" i="35"/>
  <c r="E148" i="35"/>
  <c r="D148" i="35"/>
  <c r="G129" i="35"/>
  <c r="F129" i="35"/>
  <c r="E129" i="35"/>
  <c r="D129" i="35"/>
  <c r="G122" i="35"/>
  <c r="F122" i="35"/>
  <c r="E122" i="35"/>
  <c r="D122" i="35"/>
  <c r="G98" i="35"/>
  <c r="F98" i="35"/>
  <c r="E98" i="35"/>
  <c r="D98" i="35"/>
  <c r="G92" i="35"/>
  <c r="F92" i="35"/>
  <c r="E92" i="35"/>
  <c r="D92" i="35"/>
  <c r="G74" i="35"/>
  <c r="F74" i="35"/>
  <c r="E74" i="35"/>
  <c r="D74" i="35"/>
  <c r="G68" i="35"/>
  <c r="F68" i="35"/>
  <c r="E68" i="35"/>
  <c r="D68" i="35"/>
  <c r="G43" i="35"/>
  <c r="F43" i="35"/>
  <c r="E43" i="35"/>
  <c r="D43" i="35"/>
  <c r="G37" i="35"/>
  <c r="F37" i="35"/>
  <c r="E37" i="35"/>
  <c r="D37" i="35"/>
  <c r="G18" i="35"/>
  <c r="F18" i="35"/>
  <c r="E18" i="35"/>
  <c r="D18" i="35"/>
  <c r="G11" i="35"/>
  <c r="F11" i="35"/>
  <c r="F9" i="35" s="1"/>
  <c r="E11" i="35"/>
  <c r="D11" i="35"/>
  <c r="G253" i="35" l="1"/>
  <c r="B253" i="35" s="1"/>
  <c r="B255" i="35"/>
  <c r="B11" i="35"/>
  <c r="G9" i="35"/>
  <c r="B9" i="35" s="1"/>
  <c r="G66" i="35"/>
  <c r="G276" i="35"/>
  <c r="G35" i="35"/>
  <c r="F35" i="35"/>
  <c r="E66" i="35"/>
  <c r="F66" i="35"/>
  <c r="E9" i="35"/>
  <c r="E35" i="35"/>
  <c r="D66" i="35"/>
  <c r="D35" i="35"/>
  <c r="D9" i="35"/>
  <c r="D276" i="35"/>
  <c r="E276" i="35"/>
  <c r="C35" i="35" l="1"/>
  <c r="C359" i="35"/>
  <c r="C350" i="35"/>
  <c r="C328" i="35"/>
  <c r="C319" i="35"/>
  <c r="C306" i="35"/>
  <c r="C297" i="35"/>
  <c r="C280" i="35"/>
  <c r="C266" i="35"/>
  <c r="C251" i="35"/>
  <c r="C242" i="35"/>
  <c r="C225" i="35"/>
  <c r="C212" i="35"/>
  <c r="C158" i="35"/>
  <c r="C54" i="35"/>
  <c r="C45" i="35"/>
  <c r="C32" i="35"/>
  <c r="C23" i="35"/>
  <c r="C13" i="35"/>
  <c r="C9" i="35"/>
  <c r="C295" i="35"/>
  <c r="C273" i="35"/>
  <c r="C240" i="35"/>
  <c r="C156" i="35"/>
  <c r="C52" i="35"/>
  <c r="C30" i="35"/>
  <c r="C21" i="35"/>
  <c r="C381" i="35"/>
  <c r="C357" i="35"/>
  <c r="C326" i="35"/>
  <c r="C304" i="35"/>
  <c r="C223" i="35"/>
  <c r="C209" i="35"/>
  <c r="C249" i="35"/>
  <c r="C165" i="35"/>
  <c r="C264" i="35"/>
  <c r="C201" i="35"/>
  <c r="C187" i="35"/>
  <c r="C261" i="35"/>
  <c r="C49" i="35"/>
  <c r="C15" i="35"/>
  <c r="C24" i="35"/>
  <c r="C103" i="35"/>
  <c r="C141" i="35"/>
  <c r="C298" i="35"/>
  <c r="C104" i="35"/>
  <c r="C299" i="35"/>
  <c r="C376" i="35"/>
  <c r="C20" i="35"/>
  <c r="C72" i="35"/>
  <c r="C106" i="35"/>
  <c r="C134" i="35"/>
  <c r="C163" i="35"/>
  <c r="C214" i="35"/>
  <c r="C281" i="35"/>
  <c r="C361" i="35"/>
  <c r="C55" i="35"/>
  <c r="C86" i="35"/>
  <c r="C216" i="35"/>
  <c r="C375" i="35"/>
  <c r="C71" i="35"/>
  <c r="C126" i="35"/>
  <c r="C236" i="35"/>
  <c r="C365" i="35"/>
  <c r="C48" i="35"/>
  <c r="C80" i="35"/>
  <c r="C107" i="35"/>
  <c r="C131" i="35"/>
  <c r="C150" i="35"/>
  <c r="C207" i="35"/>
  <c r="C282" i="35"/>
  <c r="C368" i="35"/>
  <c r="C250" i="35"/>
  <c r="C358" i="35"/>
  <c r="C208" i="35"/>
  <c r="C325" i="35"/>
  <c r="C369" i="35"/>
  <c r="C188" i="35"/>
  <c r="C265" i="35"/>
  <c r="C184" i="35"/>
  <c r="C206" i="35"/>
  <c r="C246" i="35"/>
  <c r="C322" i="35"/>
  <c r="C39" i="35"/>
  <c r="C125" i="35"/>
  <c r="C192" i="35"/>
  <c r="C78" i="35"/>
  <c r="C213" i="35"/>
  <c r="C94" i="35"/>
  <c r="C143" i="35"/>
  <c r="C190" i="35"/>
  <c r="C330" i="35"/>
  <c r="C77" i="35"/>
  <c r="C269" i="35"/>
  <c r="C87" i="35"/>
  <c r="C307" i="35"/>
  <c r="C74" i="35"/>
  <c r="C124" i="35"/>
  <c r="C182" i="35"/>
  <c r="C323" i="35"/>
  <c r="C239" i="35"/>
  <c r="C296" i="35"/>
  <c r="C301" i="35"/>
  <c r="C377" i="35"/>
  <c r="C47" i="35"/>
  <c r="C14" i="35"/>
  <c r="C137" i="35"/>
  <c r="C31" i="35"/>
  <c r="C98" i="35"/>
  <c r="C238" i="35"/>
  <c r="C88" i="35"/>
  <c r="C127" i="35"/>
  <c r="C194" i="35"/>
  <c r="C337" i="35"/>
  <c r="C82" i="35"/>
  <c r="C351" i="35"/>
  <c r="C100" i="35"/>
  <c r="C329" i="35"/>
  <c r="C76" i="35"/>
  <c r="C129" i="35"/>
  <c r="C191" i="35"/>
  <c r="C354" i="35"/>
  <c r="C164" i="35"/>
  <c r="C195" i="35"/>
  <c r="C248" i="35"/>
  <c r="C166" i="35"/>
  <c r="C241" i="35"/>
  <c r="C327" i="35"/>
  <c r="C162" i="35"/>
  <c r="C270" i="35"/>
  <c r="C314" i="35"/>
  <c r="C353" i="35"/>
  <c r="C28" i="35"/>
  <c r="C18" i="35"/>
  <c r="C26" i="35"/>
  <c r="C108" i="35"/>
  <c r="C161" i="35"/>
  <c r="C313" i="35"/>
  <c r="C109" i="35"/>
  <c r="C179" i="35"/>
  <c r="C321" i="35"/>
  <c r="C384" i="35"/>
  <c r="C29" i="35"/>
  <c r="C79" i="35"/>
  <c r="C110" i="35"/>
  <c r="C139" i="35"/>
  <c r="C180" i="35"/>
  <c r="C247" i="35"/>
  <c r="C315" i="35"/>
  <c r="C385" i="35"/>
  <c r="C70" i="35"/>
  <c r="C120" i="35"/>
  <c r="C245" i="35"/>
  <c r="C383" i="35"/>
  <c r="C83" i="35"/>
  <c r="C138" i="35"/>
  <c r="C255" i="35"/>
  <c r="C16" i="35"/>
  <c r="C57" i="35"/>
  <c r="C85" i="35"/>
  <c r="C111" i="35"/>
  <c r="C135" i="35"/>
  <c r="C159" i="35"/>
  <c r="C244" i="35"/>
  <c r="C302" i="35"/>
  <c r="C374" i="35"/>
  <c r="C305" i="35"/>
  <c r="C373" i="35"/>
  <c r="C217" i="35"/>
  <c r="C263" i="35"/>
  <c r="C303" i="35"/>
  <c r="C380" i="35"/>
  <c r="C211" i="35"/>
  <c r="C274" i="35"/>
  <c r="C382" i="35"/>
  <c r="C193" i="35"/>
  <c r="C215" i="35"/>
  <c r="C367" i="35"/>
  <c r="C56" i="35"/>
  <c r="C41" i="35"/>
  <c r="C320" i="35"/>
  <c r="C133" i="35"/>
  <c r="C352" i="35"/>
  <c r="C84" i="35"/>
  <c r="C257" i="35"/>
  <c r="C33" i="35"/>
  <c r="C132" i="35"/>
  <c r="C22" i="35"/>
  <c r="C185" i="35"/>
  <c r="C27" i="35"/>
  <c r="C95" i="35"/>
  <c r="C140" i="35"/>
  <c r="C258" i="35"/>
  <c r="C379" i="35"/>
  <c r="C155" i="35"/>
  <c r="C186" i="35"/>
  <c r="C272" i="35"/>
  <c r="C356" i="35"/>
  <c r="C157" i="35"/>
  <c r="C224" i="35"/>
  <c r="C151" i="35"/>
  <c r="C259" i="35"/>
  <c r="C336" i="35"/>
  <c r="C371" i="35"/>
  <c r="C96" i="35"/>
  <c r="C142" i="35"/>
  <c r="C360" i="35"/>
  <c r="C51" i="35"/>
  <c r="C101" i="35"/>
  <c r="C148" i="35"/>
  <c r="C271" i="35"/>
  <c r="C46" i="35"/>
  <c r="C146" i="35"/>
  <c r="C53" i="35"/>
  <c r="C205" i="35"/>
  <c r="C40" i="35"/>
  <c r="C102" i="35"/>
  <c r="C144" i="35"/>
  <c r="C267" i="35"/>
  <c r="C203" i="35"/>
  <c r="C386" i="35"/>
  <c r="C175" i="35"/>
  <c r="C66" i="35"/>
  <c r="C122" i="35"/>
  <c r="C153" i="35"/>
  <c r="C276" i="35"/>
  <c r="C68" i="35"/>
  <c r="C293" i="35"/>
  <c r="C177" i="35"/>
  <c r="C317" i="35"/>
  <c r="C43" i="35"/>
  <c r="C253" i="35"/>
  <c r="C37" i="35"/>
  <c r="C334" i="35"/>
  <c r="C11" i="35"/>
  <c r="C348" i="35"/>
  <c r="C309" i="35"/>
  <c r="C311" i="35"/>
  <c r="C219" i="35"/>
  <c r="C197" i="35"/>
  <c r="C92" i="35"/>
  <c r="C199" i="35"/>
  <c r="C278" i="35"/>
  <c r="C90" i="35"/>
  <c r="C332" i="35"/>
  <c r="C221" i="35"/>
  <c r="C363" i="35"/>
</calcChain>
</file>

<file path=xl/sharedStrings.xml><?xml version="1.0" encoding="utf-8"?>
<sst xmlns="http://schemas.openxmlformats.org/spreadsheetml/2006/main" count="235" uniqueCount="50">
  <si>
    <t>Nacimientos vivos</t>
  </si>
  <si>
    <t>Total</t>
  </si>
  <si>
    <t xml:space="preserve">Soltera </t>
  </si>
  <si>
    <t xml:space="preserve"> </t>
  </si>
  <si>
    <t>NOTA:  Excluye los grupos de edad en los cuales no se registró información.</t>
  </si>
  <si>
    <t>Casada</t>
  </si>
  <si>
    <t>Unida</t>
  </si>
  <si>
    <t xml:space="preserve">  -  Cantidad nula o cero.</t>
  </si>
  <si>
    <t xml:space="preserve">Estado civil/conyugal de la madre 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</si>
  <si>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</si>
  <si>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>Otro (1)</t>
  </si>
  <si>
    <t xml:space="preserve">Cuadro 11.  NACIMIENTOS VIVOS EN LA REPÚBLICA, POR ESTADO CIVIL/CONYUGAL, </t>
  </si>
  <si>
    <t>Panamá: (Continuación)</t>
  </si>
  <si>
    <t>Veraguas: (Continuación)</t>
  </si>
  <si>
    <t>Comarca Emberá: (Continuación)</t>
  </si>
  <si>
    <t xml:space="preserve">    10 a 14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</si>
  <si>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</si>
  <si>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</si>
  <si>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</si>
  <si>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</si>
  <si>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</si>
  <si>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</si>
  <si>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</si>
  <si>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</si>
  <si>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</si>
  <si>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</si>
  <si>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</si>
  <si>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</si>
  <si>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</si>
  <si>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</si>
  <si>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</si>
  <si>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</si>
  <si>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</si>
  <si>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</si>
  <si>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</si>
  <si>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</si>
  <si>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</si>
  <si>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</si>
  <si>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 xml:space="preserve">    50 y má</t>
  </si>
  <si>
    <t xml:space="preserve">  .. Dato no aplicable al grupo o categoría.</t>
  </si>
  <si>
    <t>TOTAL</t>
  </si>
  <si>
    <t xml:space="preserve">SEGÚN PROVINCIA, COMARCA INDÍGENA DE RESIDENCIA </t>
  </si>
  <si>
    <t>Fuente: Los datos publicados corresponden a información  ecopilada con base en los registros administrativos de las instalaciones</t>
  </si>
  <si>
    <t xml:space="preserve">             de salud pública (MINSA y CSS), clínicas privadas y oficinas del Registro Civil (Tribunal Electoral).</t>
  </si>
  <si>
    <t>Porcentaje</t>
  </si>
  <si>
    <t>(1)  Se refiere al estado civil/conyugal: Separada de unión, separada de matrimonio y viuda.</t>
  </si>
  <si>
    <t>Y EDAD DE LA MADRE:  AÑO 2019</t>
  </si>
  <si>
    <t>..</t>
  </si>
  <si>
    <t>-</t>
  </si>
  <si>
    <t xml:space="preserve">Provincia, comarca indígena                              de residencia y edad                                    de la madre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</si>
</sst>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6" formatCode="#,##0;&quot;..&quot;;&quot;..&quot;"/>
  </numFmts>
  <fonts count="6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13">
    <xf numFmtId="0" fontId="0" fillId="0" borderId="0" xfId="0"/>
    <xf numFmtId="164" fontId="3" fillId="0" borderId="1" xfId="5" applyNumberFormat="1" applyFont="1" applyBorder="1" applyAlignment="1">
      <alignment horizontal="center"/>
    </xf>
    <xf numFmtId="164" fontId="3" fillId="0" borderId="0" xfId="5" applyNumberFormat="1" applyFont="1" applyBorder="1" applyAlignment="1">
      <alignment horizontal="center"/>
    </xf>
    <xf numFmtId="164" fontId="3" fillId="0" borderId="0" xfId="5" applyNumberFormat="1" applyFont="1"/>
    <xf numFmtId="164" fontId="3" fillId="0" borderId="4" xfId="5" applyNumberFormat="1" applyFont="1" applyBorder="1"/>
    <xf numFmtId="164" fontId="3" fillId="0" borderId="5" xfId="5" applyNumberFormat="1" applyFont="1" applyBorder="1"/>
    <xf numFmtId="164" fontId="3" fillId="0" borderId="0" xfId="3" applyNumberFormat="1" applyFont="1" applyBorder="1" applyAlignment="1"/>
    <xf numFmtId="164" fontId="4" fillId="0" borderId="6" xfId="4" applyNumberFormat="1" applyFont="1" applyBorder="1" applyAlignment="1">
      <alignment horizontal="right"/>
    </xf>
    <xf numFmtId="164" fontId="4" fillId="0" borderId="7" xfId="4" applyNumberFormat="1" applyFont="1" applyBorder="1" applyAlignment="1">
      <alignment horizontal="right"/>
    </xf>
    <xf numFmtId="164" fontId="4" fillId="0" borderId="0" xfId="5" applyNumberFormat="1" applyFont="1"/>
    <xf numFmtId="164" fontId="3" fillId="0" borderId="0" xfId="3" applyNumberFormat="1" applyFont="1" applyBorder="1" applyAlignment="1">
      <alignment horizontal="left" indent="3"/>
    </xf>
    <xf numFmtId="164" fontId="3" fillId="0" borderId="6" xfId="4" applyNumberFormat="1" applyFont="1" applyBorder="1" applyAlignment="1">
      <alignment horizontal="right"/>
    </xf>
    <xf numFmtId="164" fontId="3" fillId="0" borderId="0" xfId="7" applyNumberFormat="1" applyFont="1" applyAlignment="1"/>
    <xf numFmtId="164" fontId="3" fillId="0" borderId="7" xfId="4" applyNumberFormat="1" applyFont="1" applyBorder="1" applyAlignment="1">
      <alignment horizontal="right"/>
    </xf>
    <xf numFmtId="164" fontId="3" fillId="0" borderId="0" xfId="7" applyNumberFormat="1" applyFont="1" applyAlignment="1">
      <alignment horizontal="left" indent="4"/>
    </xf>
    <xf numFmtId="164" fontId="4" fillId="0" borderId="6" xfId="4" applyNumberFormat="1" applyFont="1" applyFill="1" applyBorder="1" applyAlignment="1">
      <alignment horizontal="right"/>
    </xf>
    <xf numFmtId="164" fontId="3" fillId="0" borderId="0" xfId="5" applyNumberFormat="1" applyFont="1" applyBorder="1"/>
    <xf numFmtId="164" fontId="3" fillId="0" borderId="8" xfId="3" applyNumberFormat="1" applyFont="1" applyBorder="1" applyAlignment="1">
      <alignment horizontal="left" indent="3"/>
    </xf>
    <xf numFmtId="164" fontId="3" fillId="0" borderId="0" xfId="2" applyNumberFormat="1" applyFont="1" applyBorder="1" applyAlignment="1">
      <alignment horizontal="left" indent="1"/>
    </xf>
    <xf numFmtId="164" fontId="3" fillId="0" borderId="1" xfId="5" applyNumberFormat="1" applyFont="1" applyBorder="1"/>
    <xf numFmtId="164" fontId="3" fillId="0" borderId="2" xfId="4" applyNumberFormat="1" applyFont="1" applyBorder="1" applyAlignment="1">
      <alignment horizontal="right"/>
    </xf>
    <xf numFmtId="164" fontId="4" fillId="0" borderId="7" xfId="4" applyNumberFormat="1" applyFont="1" applyFill="1" applyBorder="1" applyAlignment="1">
      <alignment horizontal="right"/>
    </xf>
    <xf numFmtId="3" fontId="3" fillId="0" borderId="6" xfId="4" applyNumberFormat="1" applyFont="1" applyBorder="1" applyAlignment="1">
      <alignment horizontal="right"/>
    </xf>
    <xf numFmtId="165" fontId="3" fillId="0" borderId="6" xfId="4" applyNumberFormat="1" applyFont="1" applyBorder="1" applyAlignment="1">
      <alignment horizontal="right"/>
    </xf>
    <xf numFmtId="164" fontId="3" fillId="0" borderId="4" xfId="4" applyNumberFormat="1" applyFont="1" applyBorder="1" applyAlignment="1">
      <alignment horizontal="right"/>
    </xf>
    <xf numFmtId="164" fontId="3" fillId="0" borderId="5" xfId="4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3" fillId="0" borderId="4" xfId="0" applyNumberFormat="1" applyFont="1" applyBorder="1"/>
    <xf numFmtId="164" fontId="3" fillId="0" borderId="6" xfId="0" applyNumberFormat="1" applyFont="1" applyBorder="1"/>
    <xf numFmtId="3" fontId="3" fillId="0" borderId="7" xfId="4" applyNumberFormat="1" applyFont="1" applyBorder="1" applyAlignment="1">
      <alignment horizontal="right"/>
    </xf>
    <xf numFmtId="3" fontId="3" fillId="0" borderId="4" xfId="4" applyNumberFormat="1" applyFont="1" applyBorder="1" applyAlignment="1">
      <alignment horizontal="right"/>
    </xf>
    <xf numFmtId="3" fontId="3" fillId="0" borderId="5" xfId="4" applyNumberFormat="1" applyFont="1" applyBorder="1" applyAlignment="1">
      <alignment horizontal="right"/>
    </xf>
    <xf numFmtId="165" fontId="3" fillId="0" borderId="0" xfId="5" applyNumberFormat="1" applyFont="1" applyBorder="1" applyAlignment="1">
      <alignment horizontal="center"/>
    </xf>
    <xf numFmtId="165" fontId="3" fillId="0" borderId="4" xfId="5" applyNumberFormat="1" applyFont="1" applyBorder="1"/>
    <xf numFmtId="165" fontId="3" fillId="0" borderId="4" xfId="4" applyNumberFormat="1" applyFont="1" applyBorder="1" applyAlignment="1">
      <alignment horizontal="right"/>
    </xf>
    <xf numFmtId="165" fontId="3" fillId="0" borderId="2" xfId="4" applyNumberFormat="1" applyFont="1" applyBorder="1" applyAlignment="1">
      <alignment horizontal="right"/>
    </xf>
    <xf numFmtId="165" fontId="3" fillId="0" borderId="0" xfId="5" applyNumberFormat="1" applyFont="1" applyBorder="1"/>
    <xf numFmtId="165" fontId="3" fillId="0" borderId="0" xfId="5" applyNumberFormat="1" applyFont="1"/>
    <xf numFmtId="164" fontId="1" fillId="0" borderId="0" xfId="5" applyNumberFormat="1" applyFont="1"/>
    <xf numFmtId="3" fontId="1" fillId="0" borderId="0" xfId="1" applyNumberFormat="1" applyFont="1" applyFill="1" applyBorder="1" applyAlignment="1">
      <alignment horizontal="left"/>
    </xf>
    <xf numFmtId="49" fontId="1" fillId="0" borderId="0" xfId="8" applyNumberFormat="1" applyFont="1"/>
    <xf numFmtId="164" fontId="1" fillId="0" borderId="0" xfId="7" applyNumberFormat="1" applyFont="1" applyAlignment="1"/>
    <xf numFmtId="164" fontId="1" fillId="0" borderId="0" xfId="3" applyNumberFormat="1" applyFont="1" applyBorder="1" applyAlignment="1"/>
    <xf numFmtId="164" fontId="4" fillId="0" borderId="1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5" fontId="4" fillId="0" borderId="0" xfId="5" applyNumberFormat="1" applyFont="1" applyBorder="1" applyAlignment="1">
      <alignment horizontal="center"/>
    </xf>
    <xf numFmtId="164" fontId="4" fillId="2" borderId="3" xfId="5" applyNumberFormat="1" applyFont="1" applyFill="1" applyBorder="1" applyAlignment="1">
      <alignment horizontal="center" vertical="center" wrapText="1"/>
    </xf>
    <xf numFmtId="164" fontId="1" fillId="0" borderId="6" xfId="4" applyNumberFormat="1" applyFont="1" applyBorder="1" applyAlignment="1">
      <alignment horizontal="right"/>
    </xf>
    <xf numFmtId="165" fontId="3" fillId="0" borderId="6" xfId="4" applyNumberFormat="1" applyFont="1" applyFill="1" applyBorder="1" applyAlignment="1">
      <alignment horizontal="right"/>
    </xf>
    <xf numFmtId="164" fontId="3" fillId="0" borderId="6" xfId="5" applyNumberFormat="1" applyFont="1" applyFill="1" applyBorder="1"/>
    <xf numFmtId="164" fontId="3" fillId="0" borderId="6" xfId="4" applyNumberFormat="1" applyFont="1" applyFill="1" applyBorder="1" applyAlignment="1">
      <alignment horizontal="right"/>
    </xf>
    <xf numFmtId="164" fontId="4" fillId="0" borderId="6" xfId="5" applyNumberFormat="1" applyFont="1" applyFill="1" applyBorder="1"/>
    <xf numFmtId="164" fontId="4" fillId="0" borderId="7" xfId="5" applyNumberFormat="1" applyFont="1" applyFill="1" applyBorder="1"/>
    <xf numFmtId="164" fontId="1" fillId="0" borderId="0" xfId="5" applyNumberFormat="1" applyFont="1" applyBorder="1"/>
    <xf numFmtId="164" fontId="1" fillId="0" borderId="0" xfId="7" applyNumberFormat="1" applyFont="1" applyAlignment="1">
      <alignment vertical="center"/>
    </xf>
    <xf numFmtId="164" fontId="1" fillId="0" borderId="0" xfId="6" applyNumberFormat="1" applyFont="1" applyFill="1" applyBorder="1"/>
    <xf numFmtId="164" fontId="1" fillId="0" borderId="0" xfId="2" applyNumberFormat="1" applyFont="1" applyBorder="1"/>
    <xf numFmtId="164" fontId="1" fillId="0" borderId="8" xfId="2" applyNumberFormat="1" applyFont="1" applyBorder="1"/>
    <xf numFmtId="164" fontId="1" fillId="0" borderId="8" xfId="5" applyNumberFormat="1" applyFont="1" applyBorder="1"/>
    <xf numFmtId="164" fontId="1" fillId="0" borderId="0" xfId="5" applyNumberFormat="1" applyFont="1" applyBorder="1" applyAlignment="1">
      <alignment horizontal="left"/>
    </xf>
    <xf numFmtId="164" fontId="1" fillId="0" borderId="0" xfId="5" applyNumberFormat="1" applyFont="1" applyBorder="1" applyAlignment="1">
      <alignment horizontal="left" indent="1"/>
    </xf>
    <xf numFmtId="164" fontId="1" fillId="0" borderId="0" xfId="2" applyNumberFormat="1" applyFont="1" applyBorder="1" applyAlignment="1">
      <alignment horizontal="left"/>
    </xf>
    <xf numFmtId="164" fontId="1" fillId="0" borderId="0" xfId="7" applyNumberFormat="1" applyFont="1" applyAlignment="1">
      <alignment horizontal="left" indent="4"/>
    </xf>
    <xf numFmtId="164" fontId="1" fillId="0" borderId="0" xfId="2" applyNumberFormat="1" applyFont="1" applyBorder="1" applyAlignment="1">
      <alignment horizontal="left" indent="1"/>
    </xf>
    <xf numFmtId="164" fontId="4" fillId="0" borderId="0" xfId="5" applyNumberFormat="1" applyFont="1" applyBorder="1"/>
    <xf numFmtId="164" fontId="3" fillId="0" borderId="0" xfId="3" applyNumberFormat="1" applyFont="1" applyBorder="1" applyAlignment="1">
      <alignment horizontal="right" indent="17"/>
    </xf>
    <xf numFmtId="164" fontId="1" fillId="0" borderId="6" xfId="4" applyNumberFormat="1" applyFont="1" applyFill="1" applyBorder="1" applyAlignment="1">
      <alignment horizontal="right"/>
    </xf>
    <xf numFmtId="164" fontId="1" fillId="0" borderId="0" xfId="5" applyNumberFormat="1" applyFont="1" applyFill="1" applyAlignment="1">
      <alignment horizontal="right"/>
    </xf>
    <xf numFmtId="165" fontId="1" fillId="0" borderId="6" xfId="4" applyNumberFormat="1" applyFont="1" applyBorder="1" applyAlignment="1">
      <alignment horizontal="right"/>
    </xf>
    <xf numFmtId="165" fontId="1" fillId="0" borderId="6" xfId="4" applyNumberFormat="1" applyFont="1" applyFill="1" applyBorder="1" applyAlignment="1">
      <alignment horizontal="right"/>
    </xf>
    <xf numFmtId="164" fontId="1" fillId="0" borderId="7" xfId="4" applyNumberFormat="1" applyFont="1" applyBorder="1" applyAlignment="1">
      <alignment horizontal="right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164" fontId="3" fillId="0" borderId="6" xfId="5" applyNumberFormat="1" applyFont="1" applyBorder="1"/>
    <xf numFmtId="164" fontId="3" fillId="0" borderId="7" xfId="5" applyNumberFormat="1" applyFont="1" applyBorder="1"/>
    <xf numFmtId="164" fontId="3" fillId="0" borderId="7" xfId="4" applyNumberFormat="1" applyFont="1" applyFill="1" applyBorder="1" applyAlignment="1">
      <alignment horizontal="right"/>
    </xf>
    <xf numFmtId="164" fontId="1" fillId="0" borderId="7" xfId="4" applyNumberFormat="1" applyFont="1" applyFill="1" applyBorder="1" applyAlignment="1">
      <alignment horizontal="right"/>
    </xf>
    <xf numFmtId="164" fontId="1" fillId="0" borderId="0" xfId="0" applyNumberFormat="1" applyFont="1" applyFill="1"/>
    <xf numFmtId="164" fontId="1" fillId="0" borderId="6" xfId="0" applyNumberFormat="1" applyFont="1" applyFill="1" applyBorder="1"/>
    <xf numFmtId="164" fontId="1" fillId="0" borderId="6" xfId="5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3" fillId="0" borderId="6" xfId="0" applyNumberFormat="1" applyFont="1" applyFill="1" applyBorder="1"/>
    <xf numFmtId="164" fontId="3" fillId="0" borderId="2" xfId="5" applyNumberFormat="1" applyFont="1" applyBorder="1" applyAlignment="1">
      <alignment horizontal="right"/>
    </xf>
    <xf numFmtId="164" fontId="3" fillId="0" borderId="3" xfId="5" applyNumberFormat="1" applyFont="1" applyBorder="1" applyAlignment="1">
      <alignment horizontal="right"/>
    </xf>
    <xf numFmtId="164" fontId="1" fillId="0" borderId="0" xfId="3" applyNumberFormat="1" applyFont="1" applyBorder="1" applyAlignment="1">
      <alignment horizontal="left" indent="3"/>
    </xf>
    <xf numFmtId="164" fontId="1" fillId="0" borderId="0" xfId="7" applyNumberFormat="1" applyFont="1" applyAlignment="1">
      <alignment horizontal="left" indent="3"/>
    </xf>
    <xf numFmtId="164" fontId="3" fillId="0" borderId="0" xfId="7" applyNumberFormat="1" applyFont="1" applyAlignment="1">
      <alignment horizontal="left" indent="3"/>
    </xf>
    <xf numFmtId="166" fontId="4" fillId="0" borderId="6" xfId="4" applyNumberFormat="1" applyFont="1" applyBorder="1" applyAlignment="1">
      <alignment horizontal="right"/>
    </xf>
    <xf numFmtId="166" fontId="1" fillId="0" borderId="6" xfId="4" applyNumberFormat="1" applyFont="1" applyBorder="1" applyAlignment="1">
      <alignment horizontal="right"/>
    </xf>
    <xf numFmtId="166" fontId="4" fillId="0" borderId="6" xfId="4" applyNumberFormat="1" applyFont="1" applyFill="1" applyBorder="1" applyAlignment="1">
      <alignment horizontal="right"/>
    </xf>
    <xf numFmtId="166" fontId="4" fillId="0" borderId="6" xfId="5" applyNumberFormat="1" applyFont="1" applyFill="1" applyBorder="1"/>
    <xf numFmtId="164" fontId="4" fillId="0" borderId="0" xfId="3" applyNumberFormat="1" applyFont="1" applyBorder="1" applyAlignment="1">
      <alignment horizontal="center"/>
    </xf>
    <xf numFmtId="0" fontId="1" fillId="0" borderId="0" xfId="10" applyFont="1"/>
    <xf numFmtId="0" fontId="1" fillId="0" borderId="0" xfId="0" applyFont="1" applyAlignment="1">
      <alignment vertical="center"/>
    </xf>
    <xf numFmtId="164" fontId="1" fillId="0" borderId="8" xfId="3" applyNumberFormat="1" applyFont="1" applyBorder="1" applyAlignment="1"/>
    <xf numFmtId="165" fontId="1" fillId="0" borderId="8" xfId="4" applyNumberFormat="1" applyFont="1" applyFill="1" applyBorder="1" applyAlignment="1">
      <alignment horizontal="right"/>
    </xf>
    <xf numFmtId="164" fontId="3" fillId="0" borderId="8" xfId="5" applyNumberFormat="1" applyFont="1" applyBorder="1"/>
    <xf numFmtId="165" fontId="3" fillId="0" borderId="6" xfId="5" applyNumberFormat="1" applyFont="1" applyBorder="1"/>
    <xf numFmtId="164" fontId="4" fillId="0" borderId="8" xfId="5" applyNumberFormat="1" applyFont="1" applyBorder="1"/>
    <xf numFmtId="164" fontId="4" fillId="0" borderId="6" xfId="5" applyNumberFormat="1" applyFont="1" applyBorder="1"/>
    <xf numFmtId="164" fontId="4" fillId="2" borderId="2" xfId="5" applyNumberFormat="1" applyFont="1" applyFill="1" applyBorder="1" applyAlignment="1">
      <alignment horizontal="center" vertical="center" wrapText="1"/>
    </xf>
    <xf numFmtId="164" fontId="1" fillId="0" borderId="6" xfId="5" applyNumberFormat="1" applyFont="1" applyFill="1" applyBorder="1"/>
    <xf numFmtId="164" fontId="4" fillId="0" borderId="0" xfId="5" applyNumberFormat="1" applyFont="1" applyAlignment="1">
      <alignment horizontal="center"/>
    </xf>
    <xf numFmtId="164" fontId="4" fillId="2" borderId="9" xfId="5" applyNumberFormat="1" applyFont="1" applyFill="1" applyBorder="1" applyAlignment="1">
      <alignment horizontal="center" vertical="center" wrapText="1"/>
    </xf>
    <xf numFmtId="164" fontId="4" fillId="2" borderId="8" xfId="5" applyNumberFormat="1" applyFont="1" applyFill="1" applyBorder="1" applyAlignment="1">
      <alignment horizontal="center" vertical="center" wrapText="1"/>
    </xf>
    <xf numFmtId="164" fontId="4" fillId="2" borderId="10" xfId="5" applyNumberFormat="1" applyFont="1" applyFill="1" applyBorder="1" applyAlignment="1">
      <alignment horizontal="center" vertical="center" wrapText="1"/>
    </xf>
    <xf numFmtId="164" fontId="4" fillId="2" borderId="11" xfId="5" applyNumberFormat="1" applyFont="1" applyFill="1" applyBorder="1" applyAlignment="1">
      <alignment horizontal="center" vertical="center" wrapText="1"/>
    </xf>
    <xf numFmtId="164" fontId="4" fillId="2" borderId="12" xfId="5" applyNumberFormat="1" applyFont="1" applyFill="1" applyBorder="1" applyAlignment="1">
      <alignment horizontal="center" vertical="center" wrapText="1"/>
    </xf>
    <xf numFmtId="164" fontId="4" fillId="2" borderId="4" xfId="5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4" xfId="5" applyNumberFormat="1" applyFont="1" applyFill="1" applyBorder="1" applyAlignment="1">
      <alignment horizontal="center" vertical="center" wrapText="1"/>
    </xf>
    <xf numFmtId="165" fontId="4" fillId="2" borderId="2" xfId="5" applyNumberFormat="1" applyFont="1" applyFill="1" applyBorder="1" applyAlignment="1">
      <alignment horizontal="center" vertical="center" wrapText="1"/>
    </xf>
  </cellXfs>
  <cellStyles count="11">
    <cellStyle name="Normal" xfId="0" builtinId="0"/>
    <cellStyle name="Normal 2" xfId="9"/>
    <cellStyle name="Normal_221-02 2" xfId="1"/>
    <cellStyle name="Normal_221-04" xfId="2"/>
    <cellStyle name="Normal_221-05" xfId="8"/>
    <cellStyle name="Normal_221-08" xfId="3"/>
    <cellStyle name="Normal_97-04" xfId="10"/>
    <cellStyle name="Normal_Boletin Nac V 2002" xfId="4"/>
    <cellStyle name="Normal_consultoria1" xfId="5"/>
    <cellStyle name="Normal_impares de naci98" xfId="6"/>
    <cellStyle name="Normal_NV2003" xfId="7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7"/>
  <sheetViews>
    <sheetView tabSelected="1" zoomScaleNormal="100" zoomScaleSheetLayoutView="100" workbookViewId="0">
      <selection sqref="A1:G1"/>
    </sheetView>
  </sheetViews>
  <sheetFormatPr baseColWidth="10" defaultColWidth="11.42578125" defaultRowHeight="12.75" customHeight="1" x14ac:dyDescent="0.2"/>
  <cols>
    <col min="1" max="1" width="31.7109375" style="3" customWidth="1"/>
    <col min="2" max="2" width="12.28515625" style="3" customWidth="1"/>
    <col min="3" max="3" width="12.28515625" style="38" customWidth="1"/>
    <col min="4" max="7" width="12.28515625" style="3" customWidth="1"/>
    <col min="8" max="8" width="11.42578125" style="16"/>
    <col min="9" max="16384" width="11.42578125" style="3"/>
  </cols>
  <sheetData>
    <row r="1" spans="1:8" ht="12.75" customHeight="1" x14ac:dyDescent="0.2">
      <c r="A1" s="103" t="s">
        <v>11</v>
      </c>
      <c r="B1" s="103"/>
      <c r="C1" s="103"/>
      <c r="D1" s="103"/>
      <c r="E1" s="103"/>
      <c r="F1" s="103"/>
      <c r="G1" s="103"/>
    </row>
    <row r="2" spans="1:8" ht="12.75" customHeight="1" x14ac:dyDescent="0.2">
      <c r="A2" s="103" t="s">
        <v>41</v>
      </c>
      <c r="B2" s="103"/>
      <c r="C2" s="103"/>
      <c r="D2" s="103"/>
      <c r="E2" s="103"/>
      <c r="F2" s="103"/>
      <c r="G2" s="103"/>
    </row>
    <row r="3" spans="1:8" ht="12.75" customHeight="1" x14ac:dyDescent="0.2">
      <c r="A3" s="103" t="s">
        <v>46</v>
      </c>
      <c r="B3" s="103"/>
      <c r="C3" s="103"/>
      <c r="D3" s="103"/>
      <c r="E3" s="103"/>
      <c r="F3" s="103"/>
      <c r="G3" s="103"/>
    </row>
    <row r="4" spans="1:8" ht="12.75" customHeight="1" x14ac:dyDescent="0.2">
      <c r="A4" s="44"/>
      <c r="B4" s="45"/>
      <c r="C4" s="46"/>
      <c r="D4" s="45"/>
      <c r="E4" s="45"/>
      <c r="F4" s="45"/>
      <c r="G4" s="45"/>
    </row>
    <row r="5" spans="1:8" ht="22.5" customHeight="1" x14ac:dyDescent="0.2">
      <c r="A5" s="104" t="s">
        <v>49</v>
      </c>
      <c r="B5" s="107" t="s">
        <v>0</v>
      </c>
      <c r="C5" s="108"/>
      <c r="D5" s="108"/>
      <c r="E5" s="108"/>
      <c r="F5" s="108"/>
      <c r="G5" s="108"/>
    </row>
    <row r="6" spans="1:8" ht="22.5" customHeight="1" x14ac:dyDescent="0.2">
      <c r="A6" s="105"/>
      <c r="B6" s="109" t="s">
        <v>1</v>
      </c>
      <c r="C6" s="111" t="s">
        <v>44</v>
      </c>
      <c r="D6" s="107" t="s">
        <v>8</v>
      </c>
      <c r="E6" s="108"/>
      <c r="F6" s="108"/>
      <c r="G6" s="108"/>
    </row>
    <row r="7" spans="1:8" ht="22.5" customHeight="1" x14ac:dyDescent="0.2">
      <c r="A7" s="106"/>
      <c r="B7" s="110"/>
      <c r="C7" s="112"/>
      <c r="D7" s="101" t="s">
        <v>2</v>
      </c>
      <c r="E7" s="101" t="s">
        <v>5</v>
      </c>
      <c r="F7" s="101" t="s">
        <v>6</v>
      </c>
      <c r="G7" s="47" t="s">
        <v>10</v>
      </c>
    </row>
    <row r="8" spans="1:8" ht="14.1" customHeight="1" x14ac:dyDescent="0.2">
      <c r="B8" s="4"/>
      <c r="C8" s="34"/>
      <c r="D8" s="4"/>
      <c r="E8" s="4"/>
      <c r="F8" s="4"/>
      <c r="G8" s="5"/>
    </row>
    <row r="9" spans="1:8" s="9" customFormat="1" ht="14.25" customHeight="1" x14ac:dyDescent="0.2">
      <c r="A9" s="92" t="s">
        <v>40</v>
      </c>
      <c r="B9" s="7">
        <f>SUM(D9:G9)</f>
        <v>72456</v>
      </c>
      <c r="C9" s="23">
        <f>B9/$B$9*100</f>
        <v>100</v>
      </c>
      <c r="D9" s="7">
        <f>SUM(D11,D18,D26:D33)</f>
        <v>12390</v>
      </c>
      <c r="E9" s="7">
        <f t="shared" ref="E9:G9" si="0">SUM(E11,E18,E26:E33)</f>
        <v>9772</v>
      </c>
      <c r="F9" s="7">
        <f t="shared" si="0"/>
        <v>50155</v>
      </c>
      <c r="G9" s="8">
        <f t="shared" si="0"/>
        <v>139</v>
      </c>
      <c r="H9" s="65"/>
    </row>
    <row r="10" spans="1:8" s="9" customFormat="1" ht="14.25" customHeight="1" x14ac:dyDescent="0.2">
      <c r="A10" s="10"/>
      <c r="B10" s="7"/>
      <c r="C10" s="23"/>
      <c r="D10" s="11"/>
      <c r="E10" s="11"/>
      <c r="F10" s="11"/>
      <c r="G10" s="13"/>
      <c r="H10" s="65"/>
    </row>
    <row r="11" spans="1:8" s="9" customFormat="1" ht="14.25" customHeight="1" x14ac:dyDescent="0.2">
      <c r="A11" s="43" t="s">
        <v>15</v>
      </c>
      <c r="B11" s="7">
        <f t="shared" ref="B11:B57" si="1">SUM(D11:G11)</f>
        <v>458</v>
      </c>
      <c r="C11" s="23">
        <f>B11/$B$9*100</f>
        <v>0.63210776195208129</v>
      </c>
      <c r="D11" s="7">
        <f>SUM(D13:D16)</f>
        <v>275</v>
      </c>
      <c r="E11" s="88">
        <f>SUM(E13:E16)</f>
        <v>0</v>
      </c>
      <c r="F11" s="7">
        <f>SUM(F13:F16)</f>
        <v>183</v>
      </c>
      <c r="G11" s="8">
        <f>SUM(G13:G16)</f>
        <v>0</v>
      </c>
      <c r="H11" s="65"/>
    </row>
    <row r="12" spans="1:8" s="9" customFormat="1" ht="14.25" customHeight="1" x14ac:dyDescent="0.2">
      <c r="A12" s="43"/>
      <c r="B12" s="7"/>
      <c r="C12" s="23"/>
      <c r="D12" s="7"/>
      <c r="E12" s="88"/>
      <c r="F12" s="7"/>
      <c r="G12" s="8"/>
      <c r="H12" s="65"/>
    </row>
    <row r="13" spans="1:8" s="9" customFormat="1" ht="14.25" customHeight="1" x14ac:dyDescent="0.2">
      <c r="A13" s="85">
        <v>11</v>
      </c>
      <c r="B13" s="7">
        <f t="shared" si="1"/>
        <v>2</v>
      </c>
      <c r="C13" s="69">
        <f t="shared" ref="C13:C33" si="2">B13/$B$9*100</f>
        <v>2.7602959037208788E-3</v>
      </c>
      <c r="D13" s="72">
        <v>2</v>
      </c>
      <c r="E13" s="89">
        <v>0</v>
      </c>
      <c r="F13" s="48">
        <v>0</v>
      </c>
      <c r="G13" s="71">
        <v>0</v>
      </c>
      <c r="H13" s="65"/>
    </row>
    <row r="14" spans="1:8" s="9" customFormat="1" ht="14.25" customHeight="1" x14ac:dyDescent="0.2">
      <c r="A14" s="85">
        <v>12</v>
      </c>
      <c r="B14" s="7">
        <f t="shared" si="1"/>
        <v>22</v>
      </c>
      <c r="C14" s="69">
        <f t="shared" si="2"/>
        <v>3.0363254940929667E-2</v>
      </c>
      <c r="D14" s="72">
        <v>15</v>
      </c>
      <c r="E14" s="89">
        <v>0</v>
      </c>
      <c r="F14" s="72">
        <v>7</v>
      </c>
      <c r="G14" s="73">
        <v>0</v>
      </c>
      <c r="H14" s="65"/>
    </row>
    <row r="15" spans="1:8" s="9" customFormat="1" ht="14.25" customHeight="1" x14ac:dyDescent="0.2">
      <c r="A15" s="85">
        <v>13</v>
      </c>
      <c r="B15" s="7">
        <f t="shared" si="1"/>
        <v>97</v>
      </c>
      <c r="C15" s="69">
        <f t="shared" si="2"/>
        <v>0.13387435133046263</v>
      </c>
      <c r="D15" s="72">
        <v>64</v>
      </c>
      <c r="E15" s="89">
        <v>0</v>
      </c>
      <c r="F15" s="72">
        <v>33</v>
      </c>
      <c r="G15" s="73">
        <v>0</v>
      </c>
      <c r="H15" s="65"/>
    </row>
    <row r="16" spans="1:8" s="9" customFormat="1" ht="14.25" customHeight="1" x14ac:dyDescent="0.2">
      <c r="A16" s="85">
        <v>14</v>
      </c>
      <c r="B16" s="7">
        <f t="shared" si="1"/>
        <v>337</v>
      </c>
      <c r="C16" s="69">
        <f t="shared" si="2"/>
        <v>0.46510985977696812</v>
      </c>
      <c r="D16" s="72">
        <v>194</v>
      </c>
      <c r="E16" s="89">
        <v>0</v>
      </c>
      <c r="F16" s="72">
        <v>143</v>
      </c>
      <c r="G16" s="73">
        <v>0</v>
      </c>
      <c r="H16" s="65"/>
    </row>
    <row r="17" spans="1:8" s="9" customFormat="1" ht="14.25" customHeight="1" x14ac:dyDescent="0.2">
      <c r="A17" s="14"/>
      <c r="B17" s="7"/>
      <c r="C17" s="23"/>
      <c r="D17" s="11"/>
      <c r="E17" s="11"/>
      <c r="F17" s="11"/>
      <c r="G17" s="13"/>
      <c r="H17" s="65"/>
    </row>
    <row r="18" spans="1:8" s="9" customFormat="1" ht="14.25" customHeight="1" x14ac:dyDescent="0.2">
      <c r="A18" s="43" t="s">
        <v>16</v>
      </c>
      <c r="B18" s="7">
        <f t="shared" si="1"/>
        <v>11809</v>
      </c>
      <c r="C18" s="23">
        <f t="shared" si="2"/>
        <v>16.298167163519931</v>
      </c>
      <c r="D18" s="7">
        <f>SUM(D20:D24)</f>
        <v>3696</v>
      </c>
      <c r="E18" s="7">
        <f t="shared" ref="E18:G18" si="3">SUM(E20:E24)</f>
        <v>137</v>
      </c>
      <c r="F18" s="7">
        <f t="shared" si="3"/>
        <v>7956</v>
      </c>
      <c r="G18" s="8">
        <f t="shared" si="3"/>
        <v>20</v>
      </c>
      <c r="H18" s="65"/>
    </row>
    <row r="19" spans="1:8" s="9" customFormat="1" ht="14.25" customHeight="1" x14ac:dyDescent="0.2">
      <c r="A19" s="10"/>
      <c r="B19" s="7"/>
      <c r="C19" s="23"/>
      <c r="D19" s="7"/>
      <c r="E19" s="7"/>
      <c r="F19" s="7"/>
      <c r="G19" s="8"/>
      <c r="H19" s="65"/>
    </row>
    <row r="20" spans="1:8" s="9" customFormat="1" ht="14.25" customHeight="1" x14ac:dyDescent="0.2">
      <c r="A20" s="85">
        <v>15</v>
      </c>
      <c r="B20" s="7">
        <f t="shared" si="1"/>
        <v>795</v>
      </c>
      <c r="C20" s="69">
        <f t="shared" si="2"/>
        <v>1.0972176217290492</v>
      </c>
      <c r="D20" s="72">
        <v>392</v>
      </c>
      <c r="E20" s="89">
        <v>0</v>
      </c>
      <c r="F20" s="72">
        <v>401</v>
      </c>
      <c r="G20" s="73">
        <v>2</v>
      </c>
      <c r="H20" s="65"/>
    </row>
    <row r="21" spans="1:8" s="9" customFormat="1" ht="14.25" customHeight="1" x14ac:dyDescent="0.2">
      <c r="A21" s="85">
        <v>16</v>
      </c>
      <c r="B21" s="7">
        <f t="shared" si="1"/>
        <v>1472</v>
      </c>
      <c r="C21" s="69">
        <f t="shared" si="2"/>
        <v>2.0315777851385666</v>
      </c>
      <c r="D21" s="72">
        <v>629</v>
      </c>
      <c r="E21" s="89">
        <v>0</v>
      </c>
      <c r="F21" s="72">
        <v>843</v>
      </c>
      <c r="G21" s="73">
        <v>0</v>
      </c>
      <c r="H21" s="65"/>
    </row>
    <row r="22" spans="1:8" s="9" customFormat="1" ht="14.25" customHeight="1" x14ac:dyDescent="0.2">
      <c r="A22" s="85">
        <v>17</v>
      </c>
      <c r="B22" s="7">
        <f t="shared" si="1"/>
        <v>2177</v>
      </c>
      <c r="C22" s="69">
        <f t="shared" si="2"/>
        <v>3.0045820912001768</v>
      </c>
      <c r="D22" s="72">
        <v>848</v>
      </c>
      <c r="E22" s="89">
        <v>0</v>
      </c>
      <c r="F22" s="72">
        <v>1324</v>
      </c>
      <c r="G22" s="73">
        <v>5</v>
      </c>
      <c r="H22" s="65"/>
    </row>
    <row r="23" spans="1:8" s="9" customFormat="1" ht="14.25" customHeight="1" x14ac:dyDescent="0.2">
      <c r="A23" s="85">
        <v>18</v>
      </c>
      <c r="B23" s="7">
        <f t="shared" si="1"/>
        <v>3156</v>
      </c>
      <c r="C23" s="69">
        <f t="shared" si="2"/>
        <v>4.3557469360715464</v>
      </c>
      <c r="D23" s="72">
        <v>827</v>
      </c>
      <c r="E23" s="72">
        <v>44</v>
      </c>
      <c r="F23" s="72">
        <v>2282</v>
      </c>
      <c r="G23" s="73">
        <v>3</v>
      </c>
      <c r="H23" s="65"/>
    </row>
    <row r="24" spans="1:8" s="9" customFormat="1" ht="14.25" customHeight="1" x14ac:dyDescent="0.2">
      <c r="A24" s="85">
        <v>19</v>
      </c>
      <c r="B24" s="7">
        <f t="shared" si="1"/>
        <v>4209</v>
      </c>
      <c r="C24" s="69">
        <f t="shared" si="2"/>
        <v>5.8090427293805895</v>
      </c>
      <c r="D24" s="72">
        <v>1000</v>
      </c>
      <c r="E24" s="72">
        <v>93</v>
      </c>
      <c r="F24" s="72">
        <v>3106</v>
      </c>
      <c r="G24" s="73">
        <v>10</v>
      </c>
      <c r="H24" s="65"/>
    </row>
    <row r="25" spans="1:8" s="9" customFormat="1" ht="14.25" customHeight="1" x14ac:dyDescent="0.2">
      <c r="A25" s="14"/>
      <c r="B25" s="7"/>
      <c r="C25" s="69"/>
      <c r="D25" s="72"/>
      <c r="E25" s="72"/>
      <c r="F25" s="72"/>
      <c r="G25" s="73"/>
      <c r="H25" s="65"/>
    </row>
    <row r="26" spans="1:8" ht="14.25" customHeight="1" x14ac:dyDescent="0.2">
      <c r="A26" s="43" t="s">
        <v>17</v>
      </c>
      <c r="B26" s="7">
        <f t="shared" si="1"/>
        <v>20530</v>
      </c>
      <c r="C26" s="69">
        <f t="shared" si="2"/>
        <v>28.334437451694821</v>
      </c>
      <c r="D26" s="72">
        <v>3645</v>
      </c>
      <c r="E26" s="72">
        <v>1268</v>
      </c>
      <c r="F26" s="72">
        <v>15584</v>
      </c>
      <c r="G26" s="73">
        <v>33</v>
      </c>
    </row>
    <row r="27" spans="1:8" ht="14.25" customHeight="1" x14ac:dyDescent="0.2">
      <c r="A27" s="43" t="s">
        <v>18</v>
      </c>
      <c r="B27" s="7">
        <f t="shared" si="1"/>
        <v>17687</v>
      </c>
      <c r="C27" s="69">
        <f t="shared" si="2"/>
        <v>24.410676824555591</v>
      </c>
      <c r="D27" s="72">
        <v>2278</v>
      </c>
      <c r="E27" s="72">
        <v>2774</v>
      </c>
      <c r="F27" s="72">
        <v>12602</v>
      </c>
      <c r="G27" s="73">
        <v>33</v>
      </c>
    </row>
    <row r="28" spans="1:8" ht="14.25" customHeight="1" x14ac:dyDescent="0.2">
      <c r="A28" s="43" t="s">
        <v>19</v>
      </c>
      <c r="B28" s="7">
        <f t="shared" si="1"/>
        <v>12947</v>
      </c>
      <c r="C28" s="69">
        <f t="shared" si="2"/>
        <v>17.868775532737111</v>
      </c>
      <c r="D28" s="72">
        <v>1472</v>
      </c>
      <c r="E28" s="72">
        <v>3192</v>
      </c>
      <c r="F28" s="72">
        <v>8255</v>
      </c>
      <c r="G28" s="73">
        <v>28</v>
      </c>
    </row>
    <row r="29" spans="1:8" ht="14.25" customHeight="1" x14ac:dyDescent="0.2">
      <c r="A29" s="43" t="s">
        <v>20</v>
      </c>
      <c r="B29" s="7">
        <f t="shared" si="1"/>
        <v>7075</v>
      </c>
      <c r="C29" s="69">
        <f t="shared" si="2"/>
        <v>9.7645467594126103</v>
      </c>
      <c r="D29" s="72">
        <v>792</v>
      </c>
      <c r="E29" s="72">
        <v>1879</v>
      </c>
      <c r="F29" s="72">
        <v>4384</v>
      </c>
      <c r="G29" s="73">
        <v>20</v>
      </c>
    </row>
    <row r="30" spans="1:8" ht="14.25" customHeight="1" x14ac:dyDescent="0.2">
      <c r="A30" s="43" t="s">
        <v>21</v>
      </c>
      <c r="B30" s="7">
        <f t="shared" si="1"/>
        <v>1799</v>
      </c>
      <c r="C30" s="69">
        <f t="shared" si="2"/>
        <v>2.4828861653969305</v>
      </c>
      <c r="D30" s="72">
        <v>208</v>
      </c>
      <c r="E30" s="72">
        <v>489</v>
      </c>
      <c r="F30" s="72">
        <v>1099</v>
      </c>
      <c r="G30" s="73">
        <v>3</v>
      </c>
    </row>
    <row r="31" spans="1:8" ht="14.25" customHeight="1" x14ac:dyDescent="0.2">
      <c r="A31" s="43" t="s">
        <v>22</v>
      </c>
      <c r="B31" s="7">
        <f t="shared" si="1"/>
        <v>129</v>
      </c>
      <c r="C31" s="69">
        <f t="shared" si="2"/>
        <v>0.17803908578999669</v>
      </c>
      <c r="D31" s="72">
        <v>23</v>
      </c>
      <c r="E31" s="72">
        <v>27</v>
      </c>
      <c r="F31" s="72">
        <v>77</v>
      </c>
      <c r="G31" s="73">
        <v>2</v>
      </c>
    </row>
    <row r="32" spans="1:8" ht="14.25" customHeight="1" x14ac:dyDescent="0.2">
      <c r="A32" s="43" t="s">
        <v>23</v>
      </c>
      <c r="B32" s="7">
        <f t="shared" si="1"/>
        <v>15</v>
      </c>
      <c r="C32" s="69">
        <f t="shared" si="2"/>
        <v>2.0702219277906591E-2</v>
      </c>
      <c r="D32" s="72">
        <v>0</v>
      </c>
      <c r="E32" s="72">
        <v>6</v>
      </c>
      <c r="F32" s="72">
        <v>9</v>
      </c>
      <c r="G32" s="73">
        <v>0</v>
      </c>
    </row>
    <row r="33" spans="1:8" ht="14.25" customHeight="1" x14ac:dyDescent="0.2">
      <c r="A33" s="43" t="s">
        <v>24</v>
      </c>
      <c r="B33" s="7">
        <f t="shared" si="1"/>
        <v>7</v>
      </c>
      <c r="C33" s="69">
        <f t="shared" si="2"/>
        <v>9.6610356630230758E-3</v>
      </c>
      <c r="D33" s="72">
        <v>1</v>
      </c>
      <c r="E33" s="72">
        <v>0</v>
      </c>
      <c r="F33" s="72">
        <v>6</v>
      </c>
      <c r="G33" s="73">
        <v>0</v>
      </c>
    </row>
    <row r="34" spans="1:8" ht="14.25" customHeight="1" x14ac:dyDescent="0.2">
      <c r="A34" s="10"/>
      <c r="B34" s="7"/>
      <c r="C34" s="23"/>
      <c r="D34" s="74"/>
      <c r="E34" s="74"/>
      <c r="F34" s="74"/>
      <c r="G34" s="75"/>
    </row>
    <row r="35" spans="1:8" ht="14.25" customHeight="1" x14ac:dyDescent="0.2">
      <c r="A35" s="56" t="s">
        <v>25</v>
      </c>
      <c r="B35" s="7">
        <f t="shared" si="1"/>
        <v>4403</v>
      </c>
      <c r="C35" s="49">
        <f>B35/$B$9*100</f>
        <v>6.0767914320415146</v>
      </c>
      <c r="D35" s="15">
        <f>SUM(D37,D43,D51:D57)</f>
        <v>933</v>
      </c>
      <c r="E35" s="15">
        <f>SUM(E37,E43,E51:E57)</f>
        <v>147</v>
      </c>
      <c r="F35" s="15">
        <f>SUM(F37,F43,F51:F57)</f>
        <v>3315</v>
      </c>
      <c r="G35" s="21">
        <f>SUM(G37,G43,G51:G57)</f>
        <v>8</v>
      </c>
    </row>
    <row r="36" spans="1:8" ht="14.25" customHeight="1" x14ac:dyDescent="0.2">
      <c r="A36" s="56"/>
      <c r="B36" s="7"/>
      <c r="C36" s="49"/>
      <c r="D36" s="51"/>
      <c r="E36" s="51"/>
      <c r="F36" s="51"/>
      <c r="G36" s="76"/>
    </row>
    <row r="37" spans="1:8" s="9" customFormat="1" ht="14.25" customHeight="1" x14ac:dyDescent="0.2">
      <c r="A37" s="43" t="s">
        <v>15</v>
      </c>
      <c r="B37" s="7">
        <f t="shared" si="1"/>
        <v>77</v>
      </c>
      <c r="C37" s="49">
        <f>B37/$B$9*100</f>
        <v>0.10627139229325384</v>
      </c>
      <c r="D37" s="15">
        <f>SUM(D39:D41)</f>
        <v>44</v>
      </c>
      <c r="E37" s="90">
        <f>SUM(E39:E41)</f>
        <v>0</v>
      </c>
      <c r="F37" s="15">
        <f>SUM(F39:F41)</f>
        <v>33</v>
      </c>
      <c r="G37" s="21">
        <f>SUM(G39:G41)</f>
        <v>0</v>
      </c>
      <c r="H37" s="65"/>
    </row>
    <row r="38" spans="1:8" s="9" customFormat="1" ht="14.25" customHeight="1" x14ac:dyDescent="0.2">
      <c r="A38" s="10"/>
      <c r="B38" s="7"/>
      <c r="C38" s="49"/>
      <c r="D38" s="15"/>
      <c r="E38" s="15"/>
      <c r="F38" s="15"/>
      <c r="G38" s="21"/>
      <c r="H38" s="65"/>
    </row>
    <row r="39" spans="1:8" s="9" customFormat="1" ht="14.25" customHeight="1" x14ac:dyDescent="0.2">
      <c r="A39" s="87">
        <v>12</v>
      </c>
      <c r="B39" s="7">
        <f t="shared" si="1"/>
        <v>4</v>
      </c>
      <c r="C39" s="70">
        <f>B39/$B$9*100</f>
        <v>5.5205918074417576E-3</v>
      </c>
      <c r="D39" s="79">
        <v>4</v>
      </c>
      <c r="E39" s="89">
        <v>0</v>
      </c>
      <c r="F39" s="72">
        <v>0</v>
      </c>
      <c r="G39" s="73">
        <v>0</v>
      </c>
      <c r="H39" s="65"/>
    </row>
    <row r="40" spans="1:8" s="9" customFormat="1" ht="14.25" customHeight="1" x14ac:dyDescent="0.2">
      <c r="A40" s="87">
        <v>13</v>
      </c>
      <c r="B40" s="7">
        <f t="shared" si="1"/>
        <v>14</v>
      </c>
      <c r="C40" s="70">
        <f>B40/$B$9*100</f>
        <v>1.9322071326046152E-2</v>
      </c>
      <c r="D40" s="79">
        <v>9</v>
      </c>
      <c r="E40" s="89">
        <v>0</v>
      </c>
      <c r="F40" s="72">
        <v>5</v>
      </c>
      <c r="G40" s="73">
        <v>0</v>
      </c>
      <c r="H40" s="65"/>
    </row>
    <row r="41" spans="1:8" s="9" customFormat="1" ht="14.25" customHeight="1" x14ac:dyDescent="0.2">
      <c r="A41" s="87">
        <v>14</v>
      </c>
      <c r="B41" s="7">
        <f t="shared" si="1"/>
        <v>59</v>
      </c>
      <c r="C41" s="70">
        <f>B41/$B$9*100</f>
        <v>8.1428729159765928E-2</v>
      </c>
      <c r="D41" s="79">
        <v>31</v>
      </c>
      <c r="E41" s="89">
        <v>0</v>
      </c>
      <c r="F41" s="72">
        <v>28</v>
      </c>
      <c r="G41" s="73">
        <v>0</v>
      </c>
      <c r="H41" s="65"/>
    </row>
    <row r="42" spans="1:8" s="9" customFormat="1" ht="14.25" customHeight="1" x14ac:dyDescent="0.2">
      <c r="A42" s="14"/>
      <c r="B42" s="7"/>
      <c r="C42" s="49"/>
      <c r="D42" s="51"/>
      <c r="E42" s="51"/>
      <c r="F42" s="51"/>
      <c r="G42" s="76"/>
      <c r="H42" s="65"/>
    </row>
    <row r="43" spans="1:8" s="9" customFormat="1" ht="14.25" customHeight="1" x14ac:dyDescent="0.2">
      <c r="A43" s="43" t="s">
        <v>16</v>
      </c>
      <c r="B43" s="7">
        <f t="shared" si="1"/>
        <v>1119</v>
      </c>
      <c r="C43" s="49">
        <f>B43/$B$9*100</f>
        <v>1.5443855581318318</v>
      </c>
      <c r="D43" s="15">
        <f>SUM(D45:D49)</f>
        <v>328</v>
      </c>
      <c r="E43" s="15">
        <f>SUM(E45:E49)</f>
        <v>2</v>
      </c>
      <c r="F43" s="15">
        <f>SUM(F45:F49)</f>
        <v>786</v>
      </c>
      <c r="G43" s="21">
        <f>SUM(G45:G49)</f>
        <v>3</v>
      </c>
      <c r="H43" s="65"/>
    </row>
    <row r="44" spans="1:8" s="9" customFormat="1" ht="14.25" customHeight="1" x14ac:dyDescent="0.2">
      <c r="A44" s="10"/>
      <c r="B44" s="7"/>
      <c r="C44" s="49"/>
      <c r="D44" s="15"/>
      <c r="E44" s="15"/>
      <c r="F44" s="15"/>
      <c r="G44" s="21"/>
      <c r="H44" s="65"/>
    </row>
    <row r="45" spans="1:8" s="9" customFormat="1" ht="14.25" customHeight="1" x14ac:dyDescent="0.2">
      <c r="A45" s="87">
        <v>15</v>
      </c>
      <c r="B45" s="7">
        <f t="shared" si="1"/>
        <v>109</v>
      </c>
      <c r="C45" s="70">
        <f>B45/$B$9*100</f>
        <v>0.15043612675278789</v>
      </c>
      <c r="D45" s="79">
        <v>47</v>
      </c>
      <c r="E45" s="89">
        <v>0</v>
      </c>
      <c r="F45" s="79">
        <v>61</v>
      </c>
      <c r="G45" s="73">
        <v>1</v>
      </c>
      <c r="H45" s="65"/>
    </row>
    <row r="46" spans="1:8" s="9" customFormat="1" ht="14.25" customHeight="1" x14ac:dyDescent="0.2">
      <c r="A46" s="87">
        <v>16</v>
      </c>
      <c r="B46" s="7">
        <f t="shared" si="1"/>
        <v>176</v>
      </c>
      <c r="C46" s="70">
        <f>B46/$B$9*100</f>
        <v>0.24290603952743733</v>
      </c>
      <c r="D46" s="79">
        <v>65</v>
      </c>
      <c r="E46" s="89">
        <v>0</v>
      </c>
      <c r="F46" s="79">
        <v>111</v>
      </c>
      <c r="G46" s="73">
        <v>0</v>
      </c>
      <c r="H46" s="65"/>
    </row>
    <row r="47" spans="1:8" s="9" customFormat="1" ht="14.25" customHeight="1" x14ac:dyDescent="0.2">
      <c r="A47" s="87">
        <v>17</v>
      </c>
      <c r="B47" s="7">
        <f t="shared" si="1"/>
        <v>220</v>
      </c>
      <c r="C47" s="70">
        <f>B47/$B$9*100</f>
        <v>0.30363254940929668</v>
      </c>
      <c r="D47" s="79">
        <v>64</v>
      </c>
      <c r="E47" s="89">
        <v>0</v>
      </c>
      <c r="F47" s="79">
        <v>156</v>
      </c>
      <c r="G47" s="73">
        <v>0</v>
      </c>
      <c r="H47" s="65"/>
    </row>
    <row r="48" spans="1:8" s="9" customFormat="1" ht="14.25" customHeight="1" x14ac:dyDescent="0.2">
      <c r="A48" s="87">
        <v>18</v>
      </c>
      <c r="B48" s="7">
        <f t="shared" si="1"/>
        <v>271</v>
      </c>
      <c r="C48" s="70">
        <f>B48/$B$9*100</f>
        <v>0.37402009495417909</v>
      </c>
      <c r="D48" s="79">
        <v>74</v>
      </c>
      <c r="E48" s="72">
        <v>2</v>
      </c>
      <c r="F48" s="79">
        <v>193</v>
      </c>
      <c r="G48" s="73">
        <v>2</v>
      </c>
      <c r="H48" s="65"/>
    </row>
    <row r="49" spans="1:8" s="9" customFormat="1" ht="14.25" customHeight="1" x14ac:dyDescent="0.2">
      <c r="A49" s="87">
        <v>19</v>
      </c>
      <c r="B49" s="7">
        <f t="shared" si="1"/>
        <v>343</v>
      </c>
      <c r="C49" s="70">
        <f>B49/$B$9*100</f>
        <v>0.4733907474881307</v>
      </c>
      <c r="D49" s="79">
        <v>78</v>
      </c>
      <c r="E49" s="72">
        <v>0</v>
      </c>
      <c r="F49" s="79">
        <v>265</v>
      </c>
      <c r="G49" s="73">
        <v>0</v>
      </c>
      <c r="H49" s="65"/>
    </row>
    <row r="50" spans="1:8" s="9" customFormat="1" ht="14.25" customHeight="1" x14ac:dyDescent="0.2">
      <c r="A50" s="14"/>
      <c r="B50" s="7"/>
      <c r="C50" s="70"/>
      <c r="D50" s="67"/>
      <c r="E50" s="67"/>
      <c r="F50" s="67"/>
      <c r="G50" s="77"/>
      <c r="H50" s="65"/>
    </row>
    <row r="51" spans="1:8" ht="14.25" customHeight="1" x14ac:dyDescent="0.2">
      <c r="A51" s="43" t="s">
        <v>17</v>
      </c>
      <c r="B51" s="7">
        <f t="shared" si="1"/>
        <v>1325</v>
      </c>
      <c r="C51" s="70">
        <f t="shared" ref="C51:C57" si="4">B51/$B$9*100</f>
        <v>1.8286960362150821</v>
      </c>
      <c r="D51" s="72">
        <v>259</v>
      </c>
      <c r="E51" s="72">
        <v>27</v>
      </c>
      <c r="F51" s="72">
        <v>1039</v>
      </c>
      <c r="G51" s="73">
        <v>0</v>
      </c>
    </row>
    <row r="52" spans="1:8" ht="14.25" customHeight="1" x14ac:dyDescent="0.2">
      <c r="A52" s="43" t="s">
        <v>18</v>
      </c>
      <c r="B52" s="7">
        <f t="shared" si="1"/>
        <v>869</v>
      </c>
      <c r="C52" s="70">
        <f t="shared" si="4"/>
        <v>1.1993485701667219</v>
      </c>
      <c r="D52" s="72">
        <v>154</v>
      </c>
      <c r="E52" s="72">
        <v>29</v>
      </c>
      <c r="F52" s="72">
        <v>684</v>
      </c>
      <c r="G52" s="73">
        <v>2</v>
      </c>
    </row>
    <row r="53" spans="1:8" ht="14.25" customHeight="1" x14ac:dyDescent="0.2">
      <c r="A53" s="43" t="s">
        <v>19</v>
      </c>
      <c r="B53" s="7">
        <f t="shared" si="1"/>
        <v>596</v>
      </c>
      <c r="C53" s="70">
        <f t="shared" si="4"/>
        <v>0.82256817930882187</v>
      </c>
      <c r="D53" s="72">
        <v>90</v>
      </c>
      <c r="E53" s="72">
        <v>48</v>
      </c>
      <c r="F53" s="72">
        <v>455</v>
      </c>
      <c r="G53" s="73">
        <v>3</v>
      </c>
    </row>
    <row r="54" spans="1:8" ht="14.25" customHeight="1" x14ac:dyDescent="0.2">
      <c r="A54" s="43" t="s">
        <v>20</v>
      </c>
      <c r="B54" s="7">
        <f t="shared" si="1"/>
        <v>330</v>
      </c>
      <c r="C54" s="70">
        <f t="shared" si="4"/>
        <v>0.45544882411394499</v>
      </c>
      <c r="D54" s="72">
        <v>44</v>
      </c>
      <c r="E54" s="72">
        <v>34</v>
      </c>
      <c r="F54" s="72">
        <v>252</v>
      </c>
      <c r="G54" s="73">
        <v>0</v>
      </c>
    </row>
    <row r="55" spans="1:8" ht="14.25" customHeight="1" x14ac:dyDescent="0.2">
      <c r="A55" s="43" t="s">
        <v>21</v>
      </c>
      <c r="B55" s="7">
        <f t="shared" si="1"/>
        <v>74</v>
      </c>
      <c r="C55" s="70">
        <f t="shared" si="4"/>
        <v>0.10213094843767251</v>
      </c>
      <c r="D55" s="72">
        <v>12</v>
      </c>
      <c r="E55" s="72">
        <v>6</v>
      </c>
      <c r="F55" s="72">
        <v>56</v>
      </c>
      <c r="G55" s="73">
        <v>0</v>
      </c>
    </row>
    <row r="56" spans="1:8" ht="14.25" customHeight="1" x14ac:dyDescent="0.2">
      <c r="A56" s="43" t="s">
        <v>22</v>
      </c>
      <c r="B56" s="7">
        <f t="shared" si="1"/>
        <v>10</v>
      </c>
      <c r="C56" s="70">
        <f t="shared" si="4"/>
        <v>1.3801479518604394E-2</v>
      </c>
      <c r="D56" s="72">
        <v>2</v>
      </c>
      <c r="E56" s="72">
        <v>0</v>
      </c>
      <c r="F56" s="72">
        <v>8</v>
      </c>
      <c r="G56" s="73">
        <v>0</v>
      </c>
    </row>
    <row r="57" spans="1:8" ht="14.25" customHeight="1" x14ac:dyDescent="0.2">
      <c r="A57" s="43" t="s">
        <v>23</v>
      </c>
      <c r="B57" s="7">
        <f t="shared" si="1"/>
        <v>3</v>
      </c>
      <c r="C57" s="70">
        <f t="shared" si="4"/>
        <v>4.1404438555813182E-3</v>
      </c>
      <c r="D57" s="72">
        <v>0</v>
      </c>
      <c r="E57" s="72">
        <v>1</v>
      </c>
      <c r="F57" s="72">
        <v>2</v>
      </c>
      <c r="G57" s="73">
        <v>0</v>
      </c>
    </row>
    <row r="58" spans="1:8" ht="12.75" customHeight="1" x14ac:dyDescent="0.2">
      <c r="A58" s="103" t="s">
        <v>11</v>
      </c>
      <c r="B58" s="103"/>
      <c r="C58" s="103"/>
      <c r="D58" s="103"/>
      <c r="E58" s="103"/>
      <c r="F58" s="103"/>
      <c r="G58" s="103"/>
    </row>
    <row r="59" spans="1:8" ht="12.75" customHeight="1" x14ac:dyDescent="0.2">
      <c r="A59" s="103" t="s">
        <v>41</v>
      </c>
      <c r="B59" s="103"/>
      <c r="C59" s="103"/>
      <c r="D59" s="103"/>
      <c r="E59" s="103"/>
      <c r="F59" s="103"/>
      <c r="G59" s="103"/>
    </row>
    <row r="60" spans="1:8" ht="12.75" customHeight="1" x14ac:dyDescent="0.2">
      <c r="A60" s="103" t="s">
        <v>46</v>
      </c>
      <c r="B60" s="103"/>
      <c r="C60" s="103"/>
      <c r="D60" s="103"/>
      <c r="E60" s="103"/>
      <c r="F60" s="103"/>
      <c r="G60" s="103"/>
    </row>
    <row r="61" spans="1:8" ht="12.75" customHeight="1" x14ac:dyDescent="0.2">
      <c r="A61" s="44"/>
      <c r="B61" s="45"/>
      <c r="C61" s="46"/>
      <c r="D61" s="45"/>
      <c r="E61" s="45"/>
      <c r="F61" s="45"/>
      <c r="G61" s="45"/>
    </row>
    <row r="62" spans="1:8" ht="22.5" customHeight="1" x14ac:dyDescent="0.2">
      <c r="A62" s="104" t="s">
        <v>49</v>
      </c>
      <c r="B62" s="107" t="s">
        <v>0</v>
      </c>
      <c r="C62" s="108"/>
      <c r="D62" s="108"/>
      <c r="E62" s="108"/>
      <c r="F62" s="108"/>
      <c r="G62" s="108"/>
    </row>
    <row r="63" spans="1:8" ht="22.5" customHeight="1" x14ac:dyDescent="0.2">
      <c r="A63" s="105"/>
      <c r="B63" s="109" t="s">
        <v>1</v>
      </c>
      <c r="C63" s="111" t="s">
        <v>44</v>
      </c>
      <c r="D63" s="107" t="s">
        <v>8</v>
      </c>
      <c r="E63" s="108"/>
      <c r="F63" s="108"/>
      <c r="G63" s="108"/>
    </row>
    <row r="64" spans="1:8" ht="22.5" customHeight="1" x14ac:dyDescent="0.2">
      <c r="A64" s="106"/>
      <c r="B64" s="110"/>
      <c r="C64" s="112"/>
      <c r="D64" s="101" t="s">
        <v>2</v>
      </c>
      <c r="E64" s="101" t="s">
        <v>5</v>
      </c>
      <c r="F64" s="101" t="s">
        <v>6</v>
      </c>
      <c r="G64" s="47" t="s">
        <v>10</v>
      </c>
    </row>
    <row r="65" spans="1:8" ht="14.85" customHeight="1" x14ac:dyDescent="0.2">
      <c r="A65" s="10"/>
      <c r="B65" s="24"/>
      <c r="C65" s="35"/>
      <c r="D65" s="26"/>
      <c r="E65" s="26"/>
      <c r="F65" s="26"/>
      <c r="G65" s="27"/>
    </row>
    <row r="66" spans="1:8" ht="15" customHeight="1" x14ac:dyDescent="0.2">
      <c r="A66" s="56" t="s">
        <v>26</v>
      </c>
      <c r="B66" s="7">
        <f t="shared" ref="B66:B111" si="5">SUM(D66:G66)</f>
        <v>3935</v>
      </c>
      <c r="C66" s="49">
        <f>B66/$B$9*100</f>
        <v>5.4308821905708289</v>
      </c>
      <c r="D66" s="15">
        <f>SUM(D68,D74,D82:D88)</f>
        <v>606</v>
      </c>
      <c r="E66" s="15">
        <f>SUM(E68,E74,E82:E88)</f>
        <v>323</v>
      </c>
      <c r="F66" s="15">
        <f>SUM(F68,F74,F82:F88)</f>
        <v>2993</v>
      </c>
      <c r="G66" s="21">
        <f>SUM(G68,G74,G82:G88)</f>
        <v>13</v>
      </c>
    </row>
    <row r="67" spans="1:8" ht="15" customHeight="1" x14ac:dyDescent="0.2">
      <c r="A67" s="54"/>
      <c r="B67" s="7"/>
      <c r="C67" s="49"/>
      <c r="D67" s="51"/>
      <c r="E67" s="51"/>
      <c r="F67" s="51"/>
      <c r="G67" s="76"/>
    </row>
    <row r="68" spans="1:8" s="9" customFormat="1" ht="15" customHeight="1" x14ac:dyDescent="0.2">
      <c r="A68" s="43" t="s">
        <v>15</v>
      </c>
      <c r="B68" s="7">
        <f t="shared" si="5"/>
        <v>19</v>
      </c>
      <c r="C68" s="49">
        <f>B68/$B$9*100</f>
        <v>2.6222811085348349E-2</v>
      </c>
      <c r="D68" s="15">
        <f>SUM(D70:D72)</f>
        <v>17</v>
      </c>
      <c r="E68" s="90">
        <f t="shared" ref="E68:G68" si="6">SUM(E70:E72)</f>
        <v>0</v>
      </c>
      <c r="F68" s="15">
        <f t="shared" si="6"/>
        <v>2</v>
      </c>
      <c r="G68" s="21">
        <f t="shared" si="6"/>
        <v>0</v>
      </c>
      <c r="H68" s="65"/>
    </row>
    <row r="69" spans="1:8" s="9" customFormat="1" ht="15" customHeight="1" x14ac:dyDescent="0.2">
      <c r="A69" s="10"/>
      <c r="B69" s="7"/>
      <c r="C69" s="49"/>
      <c r="D69" s="15"/>
      <c r="E69" s="15"/>
      <c r="F69" s="15"/>
      <c r="G69" s="21"/>
      <c r="H69" s="65"/>
    </row>
    <row r="70" spans="1:8" s="9" customFormat="1" ht="15" customHeight="1" x14ac:dyDescent="0.2">
      <c r="A70" s="87">
        <v>12</v>
      </c>
      <c r="B70" s="7">
        <f t="shared" si="5"/>
        <v>1</v>
      </c>
      <c r="C70" s="70">
        <f>B70/$B$9*100</f>
        <v>1.3801479518604394E-3</v>
      </c>
      <c r="D70" s="78">
        <v>1</v>
      </c>
      <c r="E70" s="89">
        <v>0</v>
      </c>
      <c r="F70" s="67">
        <v>0</v>
      </c>
      <c r="G70" s="77">
        <v>0</v>
      </c>
      <c r="H70" s="65"/>
    </row>
    <row r="71" spans="1:8" s="9" customFormat="1" ht="15" customHeight="1" x14ac:dyDescent="0.2">
      <c r="A71" s="87">
        <v>13</v>
      </c>
      <c r="B71" s="7">
        <f t="shared" si="5"/>
        <v>2</v>
      </c>
      <c r="C71" s="70">
        <f>B71/$B$9*100</f>
        <v>2.7602959037208788E-3</v>
      </c>
      <c r="D71" s="78">
        <v>2</v>
      </c>
      <c r="E71" s="89">
        <v>0</v>
      </c>
      <c r="F71" s="67">
        <v>0</v>
      </c>
      <c r="G71" s="77">
        <v>0</v>
      </c>
      <c r="H71" s="65"/>
    </row>
    <row r="72" spans="1:8" s="9" customFormat="1" ht="15" customHeight="1" x14ac:dyDescent="0.2">
      <c r="A72" s="87">
        <v>14</v>
      </c>
      <c r="B72" s="7">
        <f t="shared" si="5"/>
        <v>16</v>
      </c>
      <c r="C72" s="70">
        <f>B72/$B$9*100</f>
        <v>2.208236722976703E-2</v>
      </c>
      <c r="D72" s="78">
        <v>14</v>
      </c>
      <c r="E72" s="89">
        <v>0</v>
      </c>
      <c r="F72" s="72">
        <v>2</v>
      </c>
      <c r="G72" s="77">
        <v>0</v>
      </c>
      <c r="H72" s="65"/>
    </row>
    <row r="73" spans="1:8" s="9" customFormat="1" ht="15" customHeight="1" x14ac:dyDescent="0.2">
      <c r="A73" s="14"/>
      <c r="B73" s="7"/>
      <c r="C73" s="49"/>
      <c r="D73" s="51"/>
      <c r="E73" s="51"/>
      <c r="F73" s="51"/>
      <c r="G73" s="76"/>
      <c r="H73" s="65"/>
    </row>
    <row r="74" spans="1:8" s="9" customFormat="1" ht="15" customHeight="1" x14ac:dyDescent="0.2">
      <c r="A74" s="43" t="s">
        <v>16</v>
      </c>
      <c r="B74" s="7">
        <f t="shared" si="5"/>
        <v>625</v>
      </c>
      <c r="C74" s="49">
        <f>B74/$B$9*100</f>
        <v>0.86259246991277472</v>
      </c>
      <c r="D74" s="15">
        <f>SUM(D76:D80)</f>
        <v>240</v>
      </c>
      <c r="E74" s="15">
        <f>SUM(E76:E80)</f>
        <v>8</v>
      </c>
      <c r="F74" s="15">
        <f>SUM(F76:F80)</f>
        <v>374</v>
      </c>
      <c r="G74" s="21">
        <f>SUM(G76:G80)</f>
        <v>3</v>
      </c>
      <c r="H74" s="65"/>
    </row>
    <row r="75" spans="1:8" s="9" customFormat="1" ht="15" customHeight="1" x14ac:dyDescent="0.2">
      <c r="A75" s="10"/>
      <c r="B75" s="7"/>
      <c r="C75" s="49"/>
      <c r="D75" s="15"/>
      <c r="E75" s="15"/>
      <c r="F75" s="15"/>
      <c r="G75" s="21"/>
      <c r="H75" s="65"/>
    </row>
    <row r="76" spans="1:8" s="9" customFormat="1" ht="15" customHeight="1" x14ac:dyDescent="0.2">
      <c r="A76" s="87">
        <v>15</v>
      </c>
      <c r="B76" s="7">
        <f t="shared" si="5"/>
        <v>38</v>
      </c>
      <c r="C76" s="70">
        <f>B76/$B$9*100</f>
        <v>5.2445622170696697E-2</v>
      </c>
      <c r="D76" s="78">
        <v>32</v>
      </c>
      <c r="E76" s="89">
        <v>0</v>
      </c>
      <c r="F76" s="78">
        <v>6</v>
      </c>
      <c r="G76" s="73">
        <v>0</v>
      </c>
      <c r="H76" s="65"/>
    </row>
    <row r="77" spans="1:8" s="9" customFormat="1" ht="15" customHeight="1" x14ac:dyDescent="0.2">
      <c r="A77" s="87">
        <v>16</v>
      </c>
      <c r="B77" s="7">
        <f t="shared" si="5"/>
        <v>55</v>
      </c>
      <c r="C77" s="70">
        <f>B77/$B$9*100</f>
        <v>7.590813735232417E-2</v>
      </c>
      <c r="D77" s="78">
        <v>40</v>
      </c>
      <c r="E77" s="89">
        <v>0</v>
      </c>
      <c r="F77" s="78">
        <v>15</v>
      </c>
      <c r="G77" s="73">
        <v>0</v>
      </c>
      <c r="H77" s="65"/>
    </row>
    <row r="78" spans="1:8" s="9" customFormat="1" ht="15" customHeight="1" x14ac:dyDescent="0.2">
      <c r="A78" s="87">
        <v>17</v>
      </c>
      <c r="B78" s="7">
        <f t="shared" si="5"/>
        <v>99</v>
      </c>
      <c r="C78" s="70">
        <f>B78/$B$9*100</f>
        <v>0.1366346472341835</v>
      </c>
      <c r="D78" s="78">
        <v>64</v>
      </c>
      <c r="E78" s="89">
        <v>0</v>
      </c>
      <c r="F78" s="78">
        <v>35</v>
      </c>
      <c r="G78" s="73">
        <v>0</v>
      </c>
      <c r="H78" s="65"/>
    </row>
    <row r="79" spans="1:8" ht="15" customHeight="1" x14ac:dyDescent="0.2">
      <c r="A79" s="87">
        <v>18</v>
      </c>
      <c r="B79" s="7">
        <f t="shared" si="5"/>
        <v>182</v>
      </c>
      <c r="C79" s="70">
        <f>B79/$B$9*100</f>
        <v>0.25118692723859998</v>
      </c>
      <c r="D79" s="78">
        <v>50</v>
      </c>
      <c r="E79" s="72">
        <v>0</v>
      </c>
      <c r="F79" s="78">
        <v>132</v>
      </c>
      <c r="G79" s="73">
        <v>0</v>
      </c>
    </row>
    <row r="80" spans="1:8" ht="15" customHeight="1" x14ac:dyDescent="0.2">
      <c r="A80" s="87">
        <v>19</v>
      </c>
      <c r="B80" s="7">
        <f t="shared" si="5"/>
        <v>251</v>
      </c>
      <c r="C80" s="70">
        <f>B80/$B$9*100</f>
        <v>0.34641713591697032</v>
      </c>
      <c r="D80" s="78">
        <v>54</v>
      </c>
      <c r="E80" s="72">
        <v>8</v>
      </c>
      <c r="F80" s="78">
        <v>186</v>
      </c>
      <c r="G80" s="73">
        <v>3</v>
      </c>
    </row>
    <row r="81" spans="1:7" ht="15" customHeight="1" x14ac:dyDescent="0.2">
      <c r="A81" s="14"/>
      <c r="B81" s="7"/>
      <c r="C81" s="49"/>
      <c r="D81" s="51"/>
      <c r="E81" s="51"/>
      <c r="F81" s="51"/>
      <c r="G81" s="76"/>
    </row>
    <row r="82" spans="1:7" ht="15" customHeight="1" x14ac:dyDescent="0.2">
      <c r="A82" s="43" t="s">
        <v>17</v>
      </c>
      <c r="B82" s="7">
        <f t="shared" si="5"/>
        <v>1252</v>
      </c>
      <c r="C82" s="70">
        <f t="shared" ref="C82:C88" si="7">B82/$B$9*100</f>
        <v>1.7279452357292704</v>
      </c>
      <c r="D82" s="72">
        <v>159</v>
      </c>
      <c r="E82" s="72">
        <v>39</v>
      </c>
      <c r="F82" s="72">
        <v>1051</v>
      </c>
      <c r="G82" s="73">
        <v>3</v>
      </c>
    </row>
    <row r="83" spans="1:7" ht="15" customHeight="1" x14ac:dyDescent="0.2">
      <c r="A83" s="43" t="s">
        <v>18</v>
      </c>
      <c r="B83" s="7">
        <f t="shared" si="5"/>
        <v>986</v>
      </c>
      <c r="C83" s="70">
        <f t="shared" si="7"/>
        <v>1.3608258805343934</v>
      </c>
      <c r="D83" s="72">
        <v>105</v>
      </c>
      <c r="E83" s="72">
        <v>110</v>
      </c>
      <c r="F83" s="72">
        <v>769</v>
      </c>
      <c r="G83" s="73">
        <v>2</v>
      </c>
    </row>
    <row r="84" spans="1:7" ht="15" customHeight="1" x14ac:dyDescent="0.2">
      <c r="A84" s="43" t="s">
        <v>19</v>
      </c>
      <c r="B84" s="7">
        <f t="shared" si="5"/>
        <v>607</v>
      </c>
      <c r="C84" s="70">
        <f t="shared" si="7"/>
        <v>0.83774980677928679</v>
      </c>
      <c r="D84" s="72">
        <v>50</v>
      </c>
      <c r="E84" s="72">
        <v>99</v>
      </c>
      <c r="F84" s="72">
        <v>457</v>
      </c>
      <c r="G84" s="73">
        <v>1</v>
      </c>
    </row>
    <row r="85" spans="1:7" ht="15" customHeight="1" x14ac:dyDescent="0.2">
      <c r="A85" s="43" t="s">
        <v>20</v>
      </c>
      <c r="B85" s="7">
        <f t="shared" si="5"/>
        <v>342</v>
      </c>
      <c r="C85" s="70">
        <f t="shared" si="7"/>
        <v>0.47201059953627023</v>
      </c>
      <c r="D85" s="72">
        <v>25</v>
      </c>
      <c r="E85" s="72">
        <v>52</v>
      </c>
      <c r="F85" s="72">
        <v>263</v>
      </c>
      <c r="G85" s="73">
        <v>2</v>
      </c>
    </row>
    <row r="86" spans="1:7" ht="15" customHeight="1" x14ac:dyDescent="0.2">
      <c r="A86" s="43" t="s">
        <v>21</v>
      </c>
      <c r="B86" s="7">
        <f t="shared" si="5"/>
        <v>98</v>
      </c>
      <c r="C86" s="70">
        <f t="shared" si="7"/>
        <v>0.13525449928232308</v>
      </c>
      <c r="D86" s="72">
        <v>9</v>
      </c>
      <c r="E86" s="72">
        <v>13</v>
      </c>
      <c r="F86" s="72">
        <v>75</v>
      </c>
      <c r="G86" s="73">
        <v>1</v>
      </c>
    </row>
    <row r="87" spans="1:7" ht="15" customHeight="1" x14ac:dyDescent="0.2">
      <c r="A87" s="43" t="s">
        <v>22</v>
      </c>
      <c r="B87" s="7">
        <f t="shared" si="5"/>
        <v>5</v>
      </c>
      <c r="C87" s="70">
        <f t="shared" si="7"/>
        <v>6.900739759302197E-3</v>
      </c>
      <c r="D87" s="72">
        <v>1</v>
      </c>
      <c r="E87" s="72">
        <v>1</v>
      </c>
      <c r="F87" s="72">
        <v>2</v>
      </c>
      <c r="G87" s="73">
        <v>1</v>
      </c>
    </row>
    <row r="88" spans="1:7" ht="15" customHeight="1" x14ac:dyDescent="0.2">
      <c r="A88" s="43" t="s">
        <v>23</v>
      </c>
      <c r="B88" s="7">
        <f t="shared" si="5"/>
        <v>1</v>
      </c>
      <c r="C88" s="70">
        <f t="shared" si="7"/>
        <v>1.3801479518604394E-3</v>
      </c>
      <c r="D88" s="72">
        <v>0</v>
      </c>
      <c r="E88" s="72">
        <v>1</v>
      </c>
      <c r="F88" s="72">
        <v>0</v>
      </c>
      <c r="G88" s="73">
        <v>0</v>
      </c>
    </row>
    <row r="89" spans="1:7" ht="15" customHeight="1" x14ac:dyDescent="0.2">
      <c r="A89" s="97"/>
      <c r="B89" s="7"/>
      <c r="C89" s="98"/>
      <c r="D89" s="74"/>
      <c r="E89" s="74"/>
      <c r="F89" s="74"/>
    </row>
    <row r="90" spans="1:7" ht="15" customHeight="1" x14ac:dyDescent="0.2">
      <c r="A90" s="57" t="s">
        <v>27</v>
      </c>
      <c r="B90" s="7">
        <f t="shared" si="5"/>
        <v>5315</v>
      </c>
      <c r="C90" s="49">
        <f>B90/$B$9*100</f>
        <v>7.3354863641382355</v>
      </c>
      <c r="D90" s="15">
        <f>SUM(D92,D98,D106:D111)</f>
        <v>2612</v>
      </c>
      <c r="E90" s="15">
        <f>SUM(E92,E98,E106:E111)</f>
        <v>491</v>
      </c>
      <c r="F90" s="15">
        <f>SUM(F92,F98,F106:F111)</f>
        <v>2208</v>
      </c>
      <c r="G90" s="21">
        <f>SUM(G92,G98,G106:G111)</f>
        <v>4</v>
      </c>
    </row>
    <row r="91" spans="1:7" ht="15" customHeight="1" x14ac:dyDescent="0.2">
      <c r="A91" s="57"/>
      <c r="B91" s="7"/>
      <c r="C91" s="49"/>
      <c r="D91" s="51"/>
      <c r="E91" s="51"/>
      <c r="F91" s="51"/>
      <c r="G91" s="76"/>
    </row>
    <row r="92" spans="1:7" ht="15" customHeight="1" x14ac:dyDescent="0.2">
      <c r="A92" s="43" t="s">
        <v>15</v>
      </c>
      <c r="B92" s="7">
        <f t="shared" si="5"/>
        <v>22</v>
      </c>
      <c r="C92" s="49">
        <f>B92/$B$9*100</f>
        <v>3.0363254940929667E-2</v>
      </c>
      <c r="D92" s="15">
        <f>SUM(D94:D96)</f>
        <v>19</v>
      </c>
      <c r="E92" s="90">
        <f>SUM(E94:E96)</f>
        <v>0</v>
      </c>
      <c r="F92" s="15">
        <f>SUM(F94:F96)</f>
        <v>3</v>
      </c>
      <c r="G92" s="21">
        <f>SUM(G94:G96)</f>
        <v>0</v>
      </c>
    </row>
    <row r="93" spans="1:7" ht="15" customHeight="1" x14ac:dyDescent="0.2">
      <c r="A93" s="10"/>
      <c r="B93" s="7"/>
      <c r="C93" s="49"/>
      <c r="D93" s="15"/>
      <c r="E93" s="15"/>
      <c r="F93" s="15"/>
      <c r="G93" s="21"/>
    </row>
    <row r="94" spans="1:7" ht="15" customHeight="1" x14ac:dyDescent="0.2">
      <c r="A94" s="87">
        <v>12</v>
      </c>
      <c r="B94" s="7">
        <f t="shared" si="5"/>
        <v>1</v>
      </c>
      <c r="C94" s="70">
        <f>B94/$B$9*100</f>
        <v>1.3801479518604394E-3</v>
      </c>
      <c r="D94" s="78">
        <v>1</v>
      </c>
      <c r="E94" s="89">
        <v>0</v>
      </c>
      <c r="F94" s="72">
        <v>0</v>
      </c>
      <c r="G94" s="73">
        <v>0</v>
      </c>
    </row>
    <row r="95" spans="1:7" ht="15" customHeight="1" x14ac:dyDescent="0.2">
      <c r="A95" s="87">
        <v>13</v>
      </c>
      <c r="B95" s="7">
        <f t="shared" si="5"/>
        <v>2</v>
      </c>
      <c r="C95" s="70">
        <f>B95/$B$9*100</f>
        <v>2.7602959037208788E-3</v>
      </c>
      <c r="D95" s="78">
        <v>2</v>
      </c>
      <c r="E95" s="89">
        <v>0</v>
      </c>
      <c r="F95" s="72">
        <v>0</v>
      </c>
      <c r="G95" s="73">
        <v>0</v>
      </c>
    </row>
    <row r="96" spans="1:7" ht="15" customHeight="1" x14ac:dyDescent="0.2">
      <c r="A96" s="87">
        <v>14</v>
      </c>
      <c r="B96" s="7">
        <f t="shared" si="5"/>
        <v>19</v>
      </c>
      <c r="C96" s="70">
        <f>B96/$B$9*100</f>
        <v>2.6222811085348349E-2</v>
      </c>
      <c r="D96" s="78">
        <v>16</v>
      </c>
      <c r="E96" s="89">
        <v>0</v>
      </c>
      <c r="F96" s="72">
        <v>3</v>
      </c>
      <c r="G96" s="73">
        <v>0</v>
      </c>
    </row>
    <row r="97" spans="1:7" ht="15" customHeight="1" x14ac:dyDescent="0.2">
      <c r="A97" s="14"/>
      <c r="B97" s="7"/>
      <c r="C97" s="49"/>
      <c r="D97" s="51"/>
      <c r="E97" s="51"/>
      <c r="F97" s="51"/>
      <c r="G97" s="76"/>
    </row>
    <row r="98" spans="1:7" ht="15" customHeight="1" x14ac:dyDescent="0.2">
      <c r="A98" s="43" t="s">
        <v>16</v>
      </c>
      <c r="B98" s="7">
        <f t="shared" si="5"/>
        <v>876</v>
      </c>
      <c r="C98" s="49">
        <f>B98/$B$9*100</f>
        <v>1.209009605829745</v>
      </c>
      <c r="D98" s="15">
        <f>SUM(D100:D104)</f>
        <v>517</v>
      </c>
      <c r="E98" s="15">
        <f>SUM(E100:E104)</f>
        <v>8</v>
      </c>
      <c r="F98" s="15">
        <f>SUM(F100:F104)</f>
        <v>351</v>
      </c>
      <c r="G98" s="21">
        <f>SUM(G100:G104)</f>
        <v>0</v>
      </c>
    </row>
    <row r="99" spans="1:7" ht="15" customHeight="1" x14ac:dyDescent="0.2">
      <c r="A99" s="10"/>
      <c r="B99" s="7"/>
      <c r="C99" s="49"/>
      <c r="D99" s="15"/>
      <c r="E99" s="15"/>
      <c r="F99" s="15"/>
      <c r="G99" s="21"/>
    </row>
    <row r="100" spans="1:7" ht="15" customHeight="1" x14ac:dyDescent="0.2">
      <c r="A100" s="87">
        <v>15</v>
      </c>
      <c r="B100" s="7">
        <f t="shared" si="5"/>
        <v>36</v>
      </c>
      <c r="C100" s="70">
        <f>B100/$B$9*100</f>
        <v>4.9685326266975825E-2</v>
      </c>
      <c r="D100" s="78">
        <v>22</v>
      </c>
      <c r="E100" s="89">
        <v>0</v>
      </c>
      <c r="F100" s="78">
        <v>14</v>
      </c>
      <c r="G100" s="73">
        <v>0</v>
      </c>
    </row>
    <row r="101" spans="1:7" ht="15" customHeight="1" x14ac:dyDescent="0.2">
      <c r="A101" s="87">
        <v>16</v>
      </c>
      <c r="B101" s="7">
        <f t="shared" si="5"/>
        <v>102</v>
      </c>
      <c r="C101" s="70">
        <f>B101/$B$9*100</f>
        <v>0.14077509108976483</v>
      </c>
      <c r="D101" s="78">
        <v>63</v>
      </c>
      <c r="E101" s="89">
        <v>0</v>
      </c>
      <c r="F101" s="78">
        <v>39</v>
      </c>
      <c r="G101" s="73">
        <v>0</v>
      </c>
    </row>
    <row r="102" spans="1:7" ht="15" customHeight="1" x14ac:dyDescent="0.2">
      <c r="A102" s="87">
        <v>17</v>
      </c>
      <c r="B102" s="7">
        <f t="shared" si="5"/>
        <v>158</v>
      </c>
      <c r="C102" s="70">
        <f>B102/$B$9*100</f>
        <v>0.21806337639394946</v>
      </c>
      <c r="D102" s="78">
        <v>102</v>
      </c>
      <c r="E102" s="89">
        <v>0</v>
      </c>
      <c r="F102" s="78">
        <v>56</v>
      </c>
      <c r="G102" s="73">
        <v>0</v>
      </c>
    </row>
    <row r="103" spans="1:7" ht="15" customHeight="1" x14ac:dyDescent="0.2">
      <c r="A103" s="87">
        <v>18</v>
      </c>
      <c r="B103" s="7">
        <f t="shared" si="5"/>
        <v>239</v>
      </c>
      <c r="C103" s="70">
        <f>B103/$B$9*100</f>
        <v>0.32985536049464503</v>
      </c>
      <c r="D103" s="78">
        <v>131</v>
      </c>
      <c r="E103" s="72">
        <v>2</v>
      </c>
      <c r="F103" s="78">
        <v>106</v>
      </c>
      <c r="G103" s="73">
        <v>0</v>
      </c>
    </row>
    <row r="104" spans="1:7" ht="15" customHeight="1" x14ac:dyDescent="0.2">
      <c r="A104" s="87">
        <v>19</v>
      </c>
      <c r="B104" s="7">
        <f t="shared" si="5"/>
        <v>341</v>
      </c>
      <c r="C104" s="70">
        <f>B104/$B$9*100</f>
        <v>0.47063045158440991</v>
      </c>
      <c r="D104" s="78">
        <v>199</v>
      </c>
      <c r="E104" s="72">
        <v>6</v>
      </c>
      <c r="F104" s="78">
        <v>136</v>
      </c>
      <c r="G104" s="73">
        <v>0</v>
      </c>
    </row>
    <row r="105" spans="1:7" ht="15" customHeight="1" x14ac:dyDescent="0.2">
      <c r="A105" s="14"/>
      <c r="B105" s="7"/>
      <c r="C105" s="70"/>
      <c r="D105" s="67"/>
      <c r="E105" s="67"/>
      <c r="F105" s="67"/>
      <c r="G105" s="77"/>
    </row>
    <row r="106" spans="1:7" ht="15" customHeight="1" x14ac:dyDescent="0.2">
      <c r="A106" s="43" t="s">
        <v>17</v>
      </c>
      <c r="B106" s="7">
        <f t="shared" si="5"/>
        <v>1667</v>
      </c>
      <c r="C106" s="70">
        <f t="shared" ref="C106:C111" si="8">B106/$B$9*100</f>
        <v>2.3007066357513524</v>
      </c>
      <c r="D106" s="72">
        <v>870</v>
      </c>
      <c r="E106" s="72">
        <v>81</v>
      </c>
      <c r="F106" s="72">
        <v>715</v>
      </c>
      <c r="G106" s="73">
        <v>1</v>
      </c>
    </row>
    <row r="107" spans="1:7" ht="15" customHeight="1" x14ac:dyDescent="0.2">
      <c r="A107" s="43" t="s">
        <v>18</v>
      </c>
      <c r="B107" s="7">
        <f t="shared" si="5"/>
        <v>1260</v>
      </c>
      <c r="C107" s="70">
        <f t="shared" si="8"/>
        <v>1.7389864193441538</v>
      </c>
      <c r="D107" s="72">
        <v>527</v>
      </c>
      <c r="E107" s="72">
        <v>155</v>
      </c>
      <c r="F107" s="72">
        <v>578</v>
      </c>
      <c r="G107" s="73">
        <v>0</v>
      </c>
    </row>
    <row r="108" spans="1:7" ht="15" customHeight="1" x14ac:dyDescent="0.2">
      <c r="A108" s="43" t="s">
        <v>19</v>
      </c>
      <c r="B108" s="7">
        <f t="shared" si="5"/>
        <v>915</v>
      </c>
      <c r="C108" s="70">
        <f t="shared" si="8"/>
        <v>1.2628353759523021</v>
      </c>
      <c r="D108" s="72">
        <v>414</v>
      </c>
      <c r="E108" s="72">
        <v>158</v>
      </c>
      <c r="F108" s="72">
        <v>341</v>
      </c>
      <c r="G108" s="73">
        <v>2</v>
      </c>
    </row>
    <row r="109" spans="1:7" ht="15" customHeight="1" x14ac:dyDescent="0.2">
      <c r="A109" s="43" t="s">
        <v>20</v>
      </c>
      <c r="B109" s="7">
        <f t="shared" si="5"/>
        <v>461</v>
      </c>
      <c r="C109" s="70">
        <f t="shared" si="8"/>
        <v>0.63624820580766261</v>
      </c>
      <c r="D109" s="72">
        <v>209</v>
      </c>
      <c r="E109" s="72">
        <v>68</v>
      </c>
      <c r="F109" s="72">
        <v>183</v>
      </c>
      <c r="G109" s="73">
        <v>1</v>
      </c>
    </row>
    <row r="110" spans="1:7" ht="15" customHeight="1" x14ac:dyDescent="0.2">
      <c r="A110" s="43" t="s">
        <v>21</v>
      </c>
      <c r="B110" s="7">
        <f t="shared" si="5"/>
        <v>107</v>
      </c>
      <c r="C110" s="70">
        <f t="shared" si="8"/>
        <v>0.14767583084906702</v>
      </c>
      <c r="D110" s="72">
        <v>51</v>
      </c>
      <c r="E110" s="72">
        <v>20</v>
      </c>
      <c r="F110" s="72">
        <v>36</v>
      </c>
      <c r="G110" s="73">
        <v>0</v>
      </c>
    </row>
    <row r="111" spans="1:7" ht="15" customHeight="1" x14ac:dyDescent="0.2">
      <c r="A111" s="43" t="s">
        <v>22</v>
      </c>
      <c r="B111" s="7">
        <f t="shared" si="5"/>
        <v>7</v>
      </c>
      <c r="C111" s="70">
        <f t="shared" si="8"/>
        <v>9.6610356630230758E-3</v>
      </c>
      <c r="D111" s="72">
        <v>5</v>
      </c>
      <c r="E111" s="72">
        <v>1</v>
      </c>
      <c r="F111" s="72">
        <v>1</v>
      </c>
      <c r="G111" s="73">
        <v>0</v>
      </c>
    </row>
    <row r="112" spans="1:7" ht="12.95" customHeight="1" x14ac:dyDescent="0.2">
      <c r="A112" s="103" t="s">
        <v>11</v>
      </c>
      <c r="B112" s="103"/>
      <c r="C112" s="103"/>
      <c r="D112" s="103"/>
      <c r="E112" s="103"/>
      <c r="F112" s="103"/>
      <c r="G112" s="103"/>
    </row>
    <row r="113" spans="1:8" ht="12.95" customHeight="1" x14ac:dyDescent="0.2">
      <c r="A113" s="103" t="s">
        <v>41</v>
      </c>
      <c r="B113" s="103"/>
      <c r="C113" s="103"/>
      <c r="D113" s="103"/>
      <c r="E113" s="103"/>
      <c r="F113" s="103"/>
      <c r="G113" s="103"/>
    </row>
    <row r="114" spans="1:8" ht="12.95" customHeight="1" x14ac:dyDescent="0.2">
      <c r="A114" s="103" t="s">
        <v>46</v>
      </c>
      <c r="B114" s="103"/>
      <c r="C114" s="103"/>
      <c r="D114" s="103"/>
      <c r="E114" s="103"/>
      <c r="F114" s="103"/>
      <c r="G114" s="103"/>
    </row>
    <row r="115" spans="1:8" ht="12.95" customHeight="1" x14ac:dyDescent="0.2">
      <c r="A115" s="44"/>
      <c r="B115" s="45"/>
      <c r="C115" s="46"/>
      <c r="D115" s="45"/>
      <c r="E115" s="45"/>
      <c r="F115" s="45"/>
      <c r="G115" s="45"/>
    </row>
    <row r="116" spans="1:8" ht="22.5" customHeight="1" x14ac:dyDescent="0.2">
      <c r="A116" s="104" t="s">
        <v>49</v>
      </c>
      <c r="B116" s="107" t="s">
        <v>0</v>
      </c>
      <c r="C116" s="108"/>
      <c r="D116" s="108"/>
      <c r="E116" s="108"/>
      <c r="F116" s="108"/>
      <c r="G116" s="108"/>
    </row>
    <row r="117" spans="1:8" ht="22.5" customHeight="1" x14ac:dyDescent="0.2">
      <c r="A117" s="105"/>
      <c r="B117" s="109" t="s">
        <v>1</v>
      </c>
      <c r="C117" s="111" t="s">
        <v>44</v>
      </c>
      <c r="D117" s="107" t="s">
        <v>8</v>
      </c>
      <c r="E117" s="108"/>
      <c r="F117" s="108"/>
      <c r="G117" s="108"/>
    </row>
    <row r="118" spans="1:8" ht="22.5" customHeight="1" x14ac:dyDescent="0.2">
      <c r="A118" s="106"/>
      <c r="B118" s="110"/>
      <c r="C118" s="112"/>
      <c r="D118" s="101" t="s">
        <v>2</v>
      </c>
      <c r="E118" s="101" t="s">
        <v>5</v>
      </c>
      <c r="F118" s="101" t="s">
        <v>6</v>
      </c>
      <c r="G118" s="47" t="s">
        <v>10</v>
      </c>
    </row>
    <row r="119" spans="1:8" ht="13.5" customHeight="1" x14ac:dyDescent="0.2">
      <c r="A119" s="10"/>
      <c r="B119" s="24"/>
      <c r="C119" s="35"/>
      <c r="D119" s="26"/>
      <c r="E119" s="26"/>
      <c r="F119" s="26"/>
      <c r="G119" s="27"/>
    </row>
    <row r="120" spans="1:8" ht="15" customHeight="1" x14ac:dyDescent="0.2">
      <c r="A120" s="58" t="s">
        <v>28</v>
      </c>
      <c r="B120" s="7">
        <f t="shared" ref="B120:B166" si="9">SUM(D120:G120)</f>
        <v>8103</v>
      </c>
      <c r="C120" s="49">
        <f>B120/$B$9*100</f>
        <v>11.183338853925141</v>
      </c>
      <c r="D120" s="15">
        <f>SUM(D122,D129,D137:D144)</f>
        <v>951</v>
      </c>
      <c r="E120" s="15">
        <f>SUM(E122,E129,E137:E144)</f>
        <v>1101</v>
      </c>
      <c r="F120" s="15">
        <f>SUM(F122,F129,F137:F144)</f>
        <v>6038</v>
      </c>
      <c r="G120" s="21">
        <f>SUM(G122,G129,G137:G144)</f>
        <v>13</v>
      </c>
    </row>
    <row r="121" spans="1:8" ht="13.5" customHeight="1" x14ac:dyDescent="0.2">
      <c r="A121" s="58"/>
      <c r="B121" s="7"/>
      <c r="C121" s="49"/>
      <c r="D121" s="51"/>
      <c r="E121" s="51"/>
      <c r="F121" s="51"/>
      <c r="G121" s="76"/>
    </row>
    <row r="122" spans="1:8" s="9" customFormat="1" ht="15" customHeight="1" x14ac:dyDescent="0.2">
      <c r="A122" s="43" t="s">
        <v>15</v>
      </c>
      <c r="B122" s="7">
        <f t="shared" si="9"/>
        <v>53</v>
      </c>
      <c r="C122" s="49">
        <f>B122/$B$9*100</f>
        <v>7.3147841448603285E-2</v>
      </c>
      <c r="D122" s="15">
        <f>SUM(D124:D127)</f>
        <v>24</v>
      </c>
      <c r="E122" s="90">
        <f>SUM(E124:E127)</f>
        <v>0</v>
      </c>
      <c r="F122" s="15">
        <f>SUM(F124:F127)</f>
        <v>29</v>
      </c>
      <c r="G122" s="21">
        <f>SUM(G124:G127)</f>
        <v>0</v>
      </c>
      <c r="H122" s="65"/>
    </row>
    <row r="123" spans="1:8" s="9" customFormat="1" ht="13.5" customHeight="1" x14ac:dyDescent="0.2">
      <c r="A123" s="10"/>
      <c r="B123" s="7"/>
      <c r="C123" s="49"/>
      <c r="D123" s="15"/>
      <c r="E123" s="15"/>
      <c r="F123" s="15"/>
      <c r="G123" s="21"/>
      <c r="H123" s="65"/>
    </row>
    <row r="124" spans="1:8" s="9" customFormat="1" ht="15" customHeight="1" x14ac:dyDescent="0.2">
      <c r="A124" s="87">
        <v>11</v>
      </c>
      <c r="B124" s="7">
        <f t="shared" si="9"/>
        <v>2</v>
      </c>
      <c r="C124" s="70">
        <f>B124/$B$9*100</f>
        <v>2.7602959037208788E-3</v>
      </c>
      <c r="D124" s="78">
        <v>2</v>
      </c>
      <c r="E124" s="89">
        <v>0</v>
      </c>
      <c r="F124" s="72">
        <v>0</v>
      </c>
      <c r="G124" s="73">
        <v>0</v>
      </c>
      <c r="H124" s="65"/>
    </row>
    <row r="125" spans="1:8" s="9" customFormat="1" ht="15" customHeight="1" x14ac:dyDescent="0.2">
      <c r="A125" s="87">
        <v>12</v>
      </c>
      <c r="B125" s="7">
        <f t="shared" si="9"/>
        <v>1</v>
      </c>
      <c r="C125" s="70">
        <f>B125/$B$9*100</f>
        <v>1.3801479518604394E-3</v>
      </c>
      <c r="D125" s="68">
        <v>1</v>
      </c>
      <c r="E125" s="89">
        <v>0</v>
      </c>
      <c r="F125" s="72">
        <v>0</v>
      </c>
      <c r="G125" s="73">
        <v>0</v>
      </c>
      <c r="H125" s="65"/>
    </row>
    <row r="126" spans="1:8" s="9" customFormat="1" ht="15" customHeight="1" x14ac:dyDescent="0.2">
      <c r="A126" s="87">
        <v>13</v>
      </c>
      <c r="B126" s="7">
        <f t="shared" si="9"/>
        <v>15</v>
      </c>
      <c r="C126" s="70">
        <f>B126/$B$9*100</f>
        <v>2.0702219277906591E-2</v>
      </c>
      <c r="D126" s="78">
        <v>9</v>
      </c>
      <c r="E126" s="89">
        <v>0</v>
      </c>
      <c r="F126" s="72">
        <v>6</v>
      </c>
      <c r="G126" s="73">
        <v>0</v>
      </c>
      <c r="H126" s="65"/>
    </row>
    <row r="127" spans="1:8" s="9" customFormat="1" ht="15" customHeight="1" x14ac:dyDescent="0.2">
      <c r="A127" s="87">
        <v>14</v>
      </c>
      <c r="B127" s="7">
        <f t="shared" si="9"/>
        <v>35</v>
      </c>
      <c r="C127" s="70">
        <f>B127/$B$9*100</f>
        <v>4.8305178315115382E-2</v>
      </c>
      <c r="D127" s="78">
        <v>12</v>
      </c>
      <c r="E127" s="89">
        <v>0</v>
      </c>
      <c r="F127" s="72">
        <v>23</v>
      </c>
      <c r="G127" s="73">
        <v>0</v>
      </c>
      <c r="H127" s="65"/>
    </row>
    <row r="128" spans="1:8" s="9" customFormat="1" ht="13.5" customHeight="1" x14ac:dyDescent="0.2">
      <c r="A128" s="14"/>
      <c r="B128" s="7"/>
      <c r="C128" s="49"/>
      <c r="D128" s="51"/>
      <c r="E128" s="51"/>
      <c r="F128" s="51"/>
      <c r="G128" s="76"/>
      <c r="H128" s="65"/>
    </row>
    <row r="129" spans="1:8" s="9" customFormat="1" ht="15" customHeight="1" x14ac:dyDescent="0.2">
      <c r="A129" s="43" t="s">
        <v>16</v>
      </c>
      <c r="B129" s="7">
        <f t="shared" si="9"/>
        <v>1413</v>
      </c>
      <c r="C129" s="49">
        <f>B129/$B$9*100</f>
        <v>1.9501490559788011</v>
      </c>
      <c r="D129" s="15">
        <f>SUM(D131:D135)</f>
        <v>280</v>
      </c>
      <c r="E129" s="15">
        <f>SUM(E131:E135)</f>
        <v>22</v>
      </c>
      <c r="F129" s="15">
        <f>SUM(F131:F135)</f>
        <v>1110</v>
      </c>
      <c r="G129" s="21">
        <f>SUM(G131:G135)</f>
        <v>1</v>
      </c>
      <c r="H129" s="65"/>
    </row>
    <row r="130" spans="1:8" s="9" customFormat="1" ht="13.5" customHeight="1" x14ac:dyDescent="0.2">
      <c r="A130" s="10"/>
      <c r="B130" s="7"/>
      <c r="C130" s="49"/>
      <c r="D130" s="15"/>
      <c r="E130" s="15"/>
      <c r="F130" s="15"/>
      <c r="G130" s="21"/>
      <c r="H130" s="65"/>
    </row>
    <row r="131" spans="1:8" s="9" customFormat="1" ht="15" customHeight="1" x14ac:dyDescent="0.2">
      <c r="A131" s="87">
        <v>15</v>
      </c>
      <c r="B131" s="7">
        <f t="shared" si="9"/>
        <v>89</v>
      </c>
      <c r="C131" s="70">
        <f>B131/$B$9*100</f>
        <v>0.12283316771557912</v>
      </c>
      <c r="D131" s="78">
        <v>36</v>
      </c>
      <c r="E131" s="89">
        <v>0</v>
      </c>
      <c r="F131" s="78">
        <v>53</v>
      </c>
      <c r="G131" s="73">
        <v>0</v>
      </c>
      <c r="H131" s="65"/>
    </row>
    <row r="132" spans="1:8" s="9" customFormat="1" ht="15" customHeight="1" x14ac:dyDescent="0.2">
      <c r="A132" s="87">
        <v>16</v>
      </c>
      <c r="B132" s="7">
        <f t="shared" si="9"/>
        <v>188</v>
      </c>
      <c r="C132" s="70">
        <f>B132/$B$9*100</f>
        <v>0.25946781494976262</v>
      </c>
      <c r="D132" s="78">
        <v>52</v>
      </c>
      <c r="E132" s="89">
        <v>0</v>
      </c>
      <c r="F132" s="78">
        <v>136</v>
      </c>
      <c r="G132" s="73">
        <v>0</v>
      </c>
      <c r="H132" s="65"/>
    </row>
    <row r="133" spans="1:8" s="9" customFormat="1" ht="15" customHeight="1" x14ac:dyDescent="0.2">
      <c r="A133" s="87">
        <v>17</v>
      </c>
      <c r="B133" s="7">
        <f t="shared" si="9"/>
        <v>275</v>
      </c>
      <c r="C133" s="70">
        <f>B133/$B$9*100</f>
        <v>0.37954068676162084</v>
      </c>
      <c r="D133" s="78">
        <v>61</v>
      </c>
      <c r="E133" s="89">
        <v>0</v>
      </c>
      <c r="F133" s="78">
        <v>214</v>
      </c>
      <c r="G133" s="73">
        <v>0</v>
      </c>
      <c r="H133" s="65"/>
    </row>
    <row r="134" spans="1:8" s="9" customFormat="1" ht="15" customHeight="1" x14ac:dyDescent="0.2">
      <c r="A134" s="87">
        <v>18</v>
      </c>
      <c r="B134" s="7">
        <f t="shared" si="9"/>
        <v>359</v>
      </c>
      <c r="C134" s="70">
        <f>B134/$B$9*100</f>
        <v>0.49547311471789779</v>
      </c>
      <c r="D134" s="78">
        <v>59</v>
      </c>
      <c r="E134" s="72">
        <v>5</v>
      </c>
      <c r="F134" s="78">
        <v>294</v>
      </c>
      <c r="G134" s="73">
        <v>1</v>
      </c>
      <c r="H134" s="65"/>
    </row>
    <row r="135" spans="1:8" s="9" customFormat="1" ht="15" customHeight="1" x14ac:dyDescent="0.2">
      <c r="A135" s="87">
        <v>19</v>
      </c>
      <c r="B135" s="7">
        <f t="shared" si="9"/>
        <v>502</v>
      </c>
      <c r="C135" s="70">
        <f>B135/$B$9*100</f>
        <v>0.69283427183394064</v>
      </c>
      <c r="D135" s="78">
        <v>72</v>
      </c>
      <c r="E135" s="72">
        <v>17</v>
      </c>
      <c r="F135" s="78">
        <v>413</v>
      </c>
      <c r="G135" s="73">
        <v>0</v>
      </c>
      <c r="H135" s="65"/>
    </row>
    <row r="136" spans="1:8" s="9" customFormat="1" ht="13.5" customHeight="1" x14ac:dyDescent="0.2">
      <c r="A136" s="14"/>
      <c r="B136" s="7"/>
      <c r="C136" s="70"/>
      <c r="D136" s="67"/>
      <c r="E136" s="67"/>
      <c r="F136" s="67"/>
      <c r="G136" s="77"/>
      <c r="H136" s="65"/>
    </row>
    <row r="137" spans="1:8" ht="15" customHeight="1" x14ac:dyDescent="0.2">
      <c r="A137" s="43" t="s">
        <v>17</v>
      </c>
      <c r="B137" s="7">
        <f t="shared" si="9"/>
        <v>2352</v>
      </c>
      <c r="C137" s="70">
        <f t="shared" ref="C137:C144" si="10">B137/$B$9*100</f>
        <v>3.2461079827757535</v>
      </c>
      <c r="D137" s="72">
        <v>282</v>
      </c>
      <c r="E137" s="72">
        <v>191</v>
      </c>
      <c r="F137" s="72">
        <v>1878</v>
      </c>
      <c r="G137" s="73">
        <v>1</v>
      </c>
    </row>
    <row r="138" spans="1:8" ht="15" customHeight="1" x14ac:dyDescent="0.2">
      <c r="A138" s="43" t="s">
        <v>18</v>
      </c>
      <c r="B138" s="7">
        <f t="shared" si="9"/>
        <v>2022</v>
      </c>
      <c r="C138" s="70">
        <f t="shared" si="10"/>
        <v>2.7906591586618084</v>
      </c>
      <c r="D138" s="72">
        <v>189</v>
      </c>
      <c r="E138" s="72">
        <v>367</v>
      </c>
      <c r="F138" s="72">
        <v>1462</v>
      </c>
      <c r="G138" s="73">
        <v>4</v>
      </c>
    </row>
    <row r="139" spans="1:8" ht="15" customHeight="1" x14ac:dyDescent="0.2">
      <c r="A139" s="43" t="s">
        <v>19</v>
      </c>
      <c r="B139" s="7">
        <f t="shared" si="9"/>
        <v>1349</v>
      </c>
      <c r="C139" s="70">
        <f t="shared" si="10"/>
        <v>1.8618195870597327</v>
      </c>
      <c r="D139" s="72">
        <v>102</v>
      </c>
      <c r="E139" s="72">
        <v>312</v>
      </c>
      <c r="F139" s="72">
        <v>931</v>
      </c>
      <c r="G139" s="73">
        <v>4</v>
      </c>
    </row>
    <row r="140" spans="1:8" ht="15" customHeight="1" x14ac:dyDescent="0.2">
      <c r="A140" s="43" t="s">
        <v>20</v>
      </c>
      <c r="B140" s="7">
        <f t="shared" si="9"/>
        <v>725</v>
      </c>
      <c r="C140" s="70">
        <f t="shared" si="10"/>
        <v>1.0006072650988187</v>
      </c>
      <c r="D140" s="72">
        <v>52</v>
      </c>
      <c r="E140" s="72">
        <v>167</v>
      </c>
      <c r="F140" s="72">
        <v>503</v>
      </c>
      <c r="G140" s="73">
        <v>3</v>
      </c>
    </row>
    <row r="141" spans="1:8" ht="15" customHeight="1" x14ac:dyDescent="0.2">
      <c r="A141" s="43" t="s">
        <v>21</v>
      </c>
      <c r="B141" s="7">
        <f t="shared" si="9"/>
        <v>181</v>
      </c>
      <c r="C141" s="70">
        <f t="shared" si="10"/>
        <v>0.24980677928673956</v>
      </c>
      <c r="D141" s="72">
        <v>22</v>
      </c>
      <c r="E141" s="72">
        <v>40</v>
      </c>
      <c r="F141" s="72">
        <v>119</v>
      </c>
      <c r="G141" s="73">
        <v>0</v>
      </c>
    </row>
    <row r="142" spans="1:8" ht="15" customHeight="1" x14ac:dyDescent="0.2">
      <c r="A142" s="43" t="s">
        <v>22</v>
      </c>
      <c r="B142" s="7">
        <f t="shared" si="9"/>
        <v>6</v>
      </c>
      <c r="C142" s="70">
        <f t="shared" si="10"/>
        <v>8.2808877111626364E-3</v>
      </c>
      <c r="D142" s="72">
        <v>0</v>
      </c>
      <c r="E142" s="72">
        <v>2</v>
      </c>
      <c r="F142" s="72">
        <v>4</v>
      </c>
      <c r="G142" s="73">
        <v>0</v>
      </c>
    </row>
    <row r="143" spans="1:8" ht="15" customHeight="1" x14ac:dyDescent="0.2">
      <c r="A143" s="43" t="s">
        <v>23</v>
      </c>
      <c r="B143" s="7">
        <f t="shared" si="9"/>
        <v>1</v>
      </c>
      <c r="C143" s="70">
        <f t="shared" si="10"/>
        <v>1.3801479518604394E-3</v>
      </c>
      <c r="D143" s="72">
        <v>0</v>
      </c>
      <c r="E143" s="72">
        <v>0</v>
      </c>
      <c r="F143" s="73">
        <v>1</v>
      </c>
      <c r="G143" s="73">
        <v>0</v>
      </c>
    </row>
    <row r="144" spans="1:8" ht="15" customHeight="1" x14ac:dyDescent="0.2">
      <c r="A144" s="43" t="s">
        <v>24</v>
      </c>
      <c r="B144" s="7">
        <f t="shared" si="9"/>
        <v>1</v>
      </c>
      <c r="C144" s="70">
        <f t="shared" si="10"/>
        <v>1.3801479518604394E-3</v>
      </c>
      <c r="D144" s="80">
        <v>0</v>
      </c>
      <c r="E144" s="80">
        <v>0</v>
      </c>
      <c r="F144" s="77">
        <v>1</v>
      </c>
      <c r="G144" s="77">
        <v>0</v>
      </c>
    </row>
    <row r="145" spans="1:8" s="9" customFormat="1" ht="13.5" customHeight="1" x14ac:dyDescent="0.2">
      <c r="A145" s="99"/>
      <c r="B145" s="7"/>
      <c r="C145" s="100"/>
      <c r="D145" s="100"/>
      <c r="E145" s="100"/>
      <c r="F145" s="100"/>
      <c r="H145" s="65"/>
    </row>
    <row r="146" spans="1:8" s="9" customFormat="1" ht="15" customHeight="1" x14ac:dyDescent="0.2">
      <c r="A146" s="58" t="s">
        <v>29</v>
      </c>
      <c r="B146" s="7">
        <f t="shared" si="9"/>
        <v>924</v>
      </c>
      <c r="C146" s="49">
        <f>B146/$B$9*100</f>
        <v>1.2752567075190462</v>
      </c>
      <c r="D146" s="15">
        <f>SUM(D148,D153,D161:D166)</f>
        <v>167</v>
      </c>
      <c r="E146" s="15">
        <f>SUM(E148,E153,E161:E166)</f>
        <v>51</v>
      </c>
      <c r="F146" s="15">
        <f>SUM(F148,F153,F161:F166)</f>
        <v>699</v>
      </c>
      <c r="G146" s="21">
        <f>SUM(G148,G153,G161:G166)</f>
        <v>7</v>
      </c>
      <c r="H146" s="65"/>
    </row>
    <row r="147" spans="1:8" s="9" customFormat="1" ht="13.5" customHeight="1" x14ac:dyDescent="0.2">
      <c r="A147" s="59"/>
      <c r="B147" s="7"/>
      <c r="C147" s="49"/>
      <c r="D147" s="51"/>
      <c r="E147" s="51"/>
      <c r="F147" s="51"/>
      <c r="G147" s="76"/>
      <c r="H147" s="65"/>
    </row>
    <row r="148" spans="1:8" s="9" customFormat="1" ht="15" customHeight="1" x14ac:dyDescent="0.2">
      <c r="A148" s="43" t="s">
        <v>15</v>
      </c>
      <c r="B148" s="7">
        <f t="shared" si="9"/>
        <v>13</v>
      </c>
      <c r="C148" s="49">
        <f>B148/$B$9*100</f>
        <v>1.7941923374185716E-2</v>
      </c>
      <c r="D148" s="15">
        <f>SUM(D150:D151)</f>
        <v>8</v>
      </c>
      <c r="E148" s="90">
        <f>SUM(E150:E151)</f>
        <v>0</v>
      </c>
      <c r="F148" s="15">
        <f>SUM(F150:F151)</f>
        <v>5</v>
      </c>
      <c r="G148" s="21">
        <f>SUM(G150:G151)</f>
        <v>0</v>
      </c>
      <c r="H148" s="65"/>
    </row>
    <row r="149" spans="1:8" s="9" customFormat="1" ht="13.5" customHeight="1" x14ac:dyDescent="0.2">
      <c r="A149" s="10"/>
      <c r="B149" s="7"/>
      <c r="C149" s="49"/>
      <c r="D149" s="15"/>
      <c r="E149" s="15"/>
      <c r="F149" s="15"/>
      <c r="G149" s="21"/>
      <c r="H149" s="65"/>
    </row>
    <row r="150" spans="1:8" s="9" customFormat="1" ht="15" customHeight="1" x14ac:dyDescent="0.2">
      <c r="A150" s="87">
        <v>13</v>
      </c>
      <c r="B150" s="7">
        <f t="shared" si="9"/>
        <v>2</v>
      </c>
      <c r="C150" s="70">
        <f>B150/$B$9*100</f>
        <v>2.7602959037208788E-3</v>
      </c>
      <c r="D150" s="72">
        <v>2</v>
      </c>
      <c r="E150" s="89">
        <v>0</v>
      </c>
      <c r="F150" s="72">
        <v>0</v>
      </c>
      <c r="G150" s="73">
        <v>0</v>
      </c>
      <c r="H150" s="65"/>
    </row>
    <row r="151" spans="1:8" s="9" customFormat="1" ht="15" customHeight="1" x14ac:dyDescent="0.2">
      <c r="A151" s="87">
        <v>14</v>
      </c>
      <c r="B151" s="7">
        <f t="shared" si="9"/>
        <v>11</v>
      </c>
      <c r="C151" s="70">
        <f>B151/$B$9*100</f>
        <v>1.5181627470464833E-2</v>
      </c>
      <c r="D151" s="72">
        <v>6</v>
      </c>
      <c r="E151" s="89">
        <v>0</v>
      </c>
      <c r="F151" s="72">
        <v>5</v>
      </c>
      <c r="G151" s="73">
        <v>0</v>
      </c>
      <c r="H151" s="65"/>
    </row>
    <row r="152" spans="1:8" s="9" customFormat="1" ht="13.5" customHeight="1" x14ac:dyDescent="0.2">
      <c r="A152" s="14"/>
      <c r="B152" s="7"/>
      <c r="C152" s="70"/>
      <c r="D152" s="67"/>
      <c r="E152" s="67"/>
      <c r="F152" s="67"/>
      <c r="G152" s="77"/>
      <c r="H152" s="65"/>
    </row>
    <row r="153" spans="1:8" s="9" customFormat="1" ht="15" customHeight="1" x14ac:dyDescent="0.2">
      <c r="A153" s="43" t="s">
        <v>16</v>
      </c>
      <c r="B153" s="7">
        <f t="shared" si="9"/>
        <v>195</v>
      </c>
      <c r="C153" s="49">
        <f>B153/$B$9*100</f>
        <v>0.26912885061278569</v>
      </c>
      <c r="D153" s="15">
        <f>SUM(D155:D159)</f>
        <v>69</v>
      </c>
      <c r="E153" s="90">
        <f>SUM(E155:E159)</f>
        <v>2</v>
      </c>
      <c r="F153" s="15">
        <f>SUM(F155:F159)</f>
        <v>124</v>
      </c>
      <c r="G153" s="21">
        <f>SUM(G155:G159)</f>
        <v>0</v>
      </c>
      <c r="H153" s="65"/>
    </row>
    <row r="154" spans="1:8" s="9" customFormat="1" ht="13.5" customHeight="1" x14ac:dyDescent="0.2">
      <c r="A154" s="10"/>
      <c r="B154" s="7"/>
      <c r="C154" s="49"/>
      <c r="D154" s="15"/>
      <c r="E154" s="15"/>
      <c r="F154" s="15"/>
      <c r="G154" s="21"/>
      <c r="H154" s="65"/>
    </row>
    <row r="155" spans="1:8" s="9" customFormat="1" ht="15" customHeight="1" x14ac:dyDescent="0.2">
      <c r="A155" s="87">
        <v>15</v>
      </c>
      <c r="B155" s="7">
        <f t="shared" si="9"/>
        <v>19</v>
      </c>
      <c r="C155" s="70">
        <f>B155/$B$9*100</f>
        <v>2.6222811085348349E-2</v>
      </c>
      <c r="D155" s="78">
        <v>9</v>
      </c>
      <c r="E155" s="89">
        <v>0</v>
      </c>
      <c r="F155" s="78">
        <v>10</v>
      </c>
      <c r="G155" s="73">
        <v>0</v>
      </c>
      <c r="H155" s="65"/>
    </row>
    <row r="156" spans="1:8" s="9" customFormat="1" ht="15" customHeight="1" x14ac:dyDescent="0.2">
      <c r="A156" s="87">
        <v>16</v>
      </c>
      <c r="B156" s="7">
        <f t="shared" si="9"/>
        <v>33</v>
      </c>
      <c r="C156" s="70">
        <f>B156/$B$9*100</f>
        <v>4.5544882411394504E-2</v>
      </c>
      <c r="D156" s="78">
        <v>20</v>
      </c>
      <c r="E156" s="89">
        <v>0</v>
      </c>
      <c r="F156" s="78">
        <v>13</v>
      </c>
      <c r="G156" s="73">
        <v>0</v>
      </c>
      <c r="H156" s="65"/>
    </row>
    <row r="157" spans="1:8" s="9" customFormat="1" ht="15" customHeight="1" x14ac:dyDescent="0.2">
      <c r="A157" s="87">
        <v>17</v>
      </c>
      <c r="B157" s="7">
        <f t="shared" si="9"/>
        <v>33</v>
      </c>
      <c r="C157" s="70">
        <f>B157/$B$9*100</f>
        <v>4.5544882411394504E-2</v>
      </c>
      <c r="D157" s="78">
        <v>14</v>
      </c>
      <c r="E157" s="89">
        <v>0</v>
      </c>
      <c r="F157" s="78">
        <v>19</v>
      </c>
      <c r="G157" s="73">
        <v>0</v>
      </c>
      <c r="H157" s="65"/>
    </row>
    <row r="158" spans="1:8" s="9" customFormat="1" ht="15" customHeight="1" x14ac:dyDescent="0.2">
      <c r="A158" s="87">
        <v>18</v>
      </c>
      <c r="B158" s="7">
        <f t="shared" si="9"/>
        <v>46</v>
      </c>
      <c r="C158" s="70">
        <f>B158/$B$9*100</f>
        <v>6.3486805785580205E-2</v>
      </c>
      <c r="D158" s="78">
        <v>11</v>
      </c>
      <c r="E158" s="72">
        <v>0</v>
      </c>
      <c r="F158" s="78">
        <v>35</v>
      </c>
      <c r="G158" s="73">
        <v>0</v>
      </c>
      <c r="H158" s="65"/>
    </row>
    <row r="159" spans="1:8" s="9" customFormat="1" ht="15" customHeight="1" x14ac:dyDescent="0.2">
      <c r="A159" s="87">
        <v>19</v>
      </c>
      <c r="B159" s="7">
        <f t="shared" si="9"/>
        <v>64</v>
      </c>
      <c r="C159" s="70">
        <f>B159/$B$9*100</f>
        <v>8.8329468919068121E-2</v>
      </c>
      <c r="D159" s="78">
        <v>15</v>
      </c>
      <c r="E159" s="72">
        <v>2</v>
      </c>
      <c r="F159" s="78">
        <v>47</v>
      </c>
      <c r="G159" s="73">
        <v>0</v>
      </c>
      <c r="H159" s="65"/>
    </row>
    <row r="160" spans="1:8" s="9" customFormat="1" ht="13.5" customHeight="1" x14ac:dyDescent="0.2">
      <c r="A160" s="14"/>
      <c r="B160" s="7"/>
      <c r="C160" s="70"/>
      <c r="D160" s="67"/>
      <c r="E160" s="67"/>
      <c r="F160" s="67"/>
      <c r="G160" s="77"/>
      <c r="H160" s="65"/>
    </row>
    <row r="161" spans="1:7" ht="15" customHeight="1" x14ac:dyDescent="0.2">
      <c r="A161" s="43" t="s">
        <v>17</v>
      </c>
      <c r="B161" s="7">
        <f t="shared" si="9"/>
        <v>279</v>
      </c>
      <c r="C161" s="70">
        <f t="shared" ref="C161:C166" si="11">B161/$B$9*100</f>
        <v>0.38506127856906258</v>
      </c>
      <c r="D161" s="72">
        <v>44</v>
      </c>
      <c r="E161" s="72">
        <v>10</v>
      </c>
      <c r="F161" s="72">
        <v>223</v>
      </c>
      <c r="G161" s="73">
        <v>2</v>
      </c>
    </row>
    <row r="162" spans="1:7" ht="15" customHeight="1" x14ac:dyDescent="0.2">
      <c r="A162" s="43" t="s">
        <v>18</v>
      </c>
      <c r="B162" s="7">
        <f t="shared" si="9"/>
        <v>211</v>
      </c>
      <c r="C162" s="70">
        <f t="shared" si="11"/>
        <v>0.29121121784255272</v>
      </c>
      <c r="D162" s="72">
        <v>26</v>
      </c>
      <c r="E162" s="72">
        <v>16</v>
      </c>
      <c r="F162" s="72">
        <v>166</v>
      </c>
      <c r="G162" s="73">
        <v>3</v>
      </c>
    </row>
    <row r="163" spans="1:7" ht="15" customHeight="1" x14ac:dyDescent="0.2">
      <c r="A163" s="43" t="s">
        <v>19</v>
      </c>
      <c r="B163" s="7">
        <f t="shared" si="9"/>
        <v>130</v>
      </c>
      <c r="C163" s="70">
        <f t="shared" si="11"/>
        <v>0.17941923374185711</v>
      </c>
      <c r="D163" s="72">
        <v>15</v>
      </c>
      <c r="E163" s="72">
        <v>16</v>
      </c>
      <c r="F163" s="72">
        <v>98</v>
      </c>
      <c r="G163" s="73">
        <v>1</v>
      </c>
    </row>
    <row r="164" spans="1:7" ht="15" customHeight="1" x14ac:dyDescent="0.2">
      <c r="A164" s="43" t="s">
        <v>20</v>
      </c>
      <c r="B164" s="7">
        <f t="shared" si="9"/>
        <v>73</v>
      </c>
      <c r="C164" s="70">
        <f t="shared" si="11"/>
        <v>0.10075080048581207</v>
      </c>
      <c r="D164" s="72">
        <v>4</v>
      </c>
      <c r="E164" s="72">
        <v>6</v>
      </c>
      <c r="F164" s="72">
        <v>62</v>
      </c>
      <c r="G164" s="73">
        <v>1</v>
      </c>
    </row>
    <row r="165" spans="1:7" ht="15" customHeight="1" x14ac:dyDescent="0.2">
      <c r="A165" s="43" t="s">
        <v>21</v>
      </c>
      <c r="B165" s="7">
        <f t="shared" si="9"/>
        <v>21</v>
      </c>
      <c r="C165" s="70">
        <f t="shared" si="11"/>
        <v>2.8983106989069231E-2</v>
      </c>
      <c r="D165" s="72">
        <v>1</v>
      </c>
      <c r="E165" s="72">
        <v>1</v>
      </c>
      <c r="F165" s="72">
        <v>19</v>
      </c>
      <c r="G165" s="73">
        <v>0</v>
      </c>
    </row>
    <row r="166" spans="1:7" ht="15" customHeight="1" x14ac:dyDescent="0.2">
      <c r="A166" s="43" t="s">
        <v>22</v>
      </c>
      <c r="B166" s="7">
        <f t="shared" si="9"/>
        <v>2</v>
      </c>
      <c r="C166" s="70">
        <f t="shared" si="11"/>
        <v>2.7602959037208788E-3</v>
      </c>
      <c r="D166" s="72">
        <v>0</v>
      </c>
      <c r="E166" s="72">
        <v>0</v>
      </c>
      <c r="F166" s="72">
        <v>2</v>
      </c>
      <c r="G166" s="73">
        <v>0</v>
      </c>
    </row>
    <row r="167" spans="1:7" ht="12.95" customHeight="1" x14ac:dyDescent="0.2">
      <c r="A167" s="103" t="s">
        <v>11</v>
      </c>
      <c r="B167" s="103"/>
      <c r="C167" s="103"/>
      <c r="D167" s="103"/>
      <c r="E167" s="103"/>
      <c r="F167" s="103"/>
      <c r="G167" s="103"/>
    </row>
    <row r="168" spans="1:7" ht="12.95" customHeight="1" x14ac:dyDescent="0.2">
      <c r="A168" s="103" t="s">
        <v>41</v>
      </c>
      <c r="B168" s="103"/>
      <c r="C168" s="103"/>
      <c r="D168" s="103"/>
      <c r="E168" s="103"/>
      <c r="F168" s="103"/>
      <c r="G168" s="103"/>
    </row>
    <row r="169" spans="1:7" ht="12.95" customHeight="1" x14ac:dyDescent="0.2">
      <c r="A169" s="103" t="s">
        <v>46</v>
      </c>
      <c r="B169" s="103"/>
      <c r="C169" s="103"/>
      <c r="D169" s="103"/>
      <c r="E169" s="103"/>
      <c r="F169" s="103"/>
      <c r="G169" s="103"/>
    </row>
    <row r="170" spans="1:7" ht="12.75" customHeight="1" x14ac:dyDescent="0.2">
      <c r="A170" s="44"/>
      <c r="B170" s="45"/>
      <c r="C170" s="46"/>
      <c r="D170" s="45"/>
      <c r="E170" s="45"/>
      <c r="F170" s="45"/>
      <c r="G170" s="45"/>
    </row>
    <row r="171" spans="1:7" ht="22.5" customHeight="1" x14ac:dyDescent="0.2">
      <c r="A171" s="104" t="s">
        <v>49</v>
      </c>
      <c r="B171" s="107" t="s">
        <v>0</v>
      </c>
      <c r="C171" s="108"/>
      <c r="D171" s="108"/>
      <c r="E171" s="108"/>
      <c r="F171" s="108"/>
      <c r="G171" s="108"/>
    </row>
    <row r="172" spans="1:7" ht="22.5" customHeight="1" x14ac:dyDescent="0.2">
      <c r="A172" s="105"/>
      <c r="B172" s="109" t="s">
        <v>1</v>
      </c>
      <c r="C172" s="111" t="s">
        <v>44</v>
      </c>
      <c r="D172" s="107" t="s">
        <v>8</v>
      </c>
      <c r="E172" s="108"/>
      <c r="F172" s="108"/>
      <c r="G172" s="108"/>
    </row>
    <row r="173" spans="1:7" ht="22.5" customHeight="1" x14ac:dyDescent="0.2">
      <c r="A173" s="106"/>
      <c r="B173" s="110"/>
      <c r="C173" s="112"/>
      <c r="D173" s="101" t="s">
        <v>2</v>
      </c>
      <c r="E173" s="101" t="s">
        <v>5</v>
      </c>
      <c r="F173" s="101" t="s">
        <v>6</v>
      </c>
      <c r="G173" s="47" t="s">
        <v>10</v>
      </c>
    </row>
    <row r="174" spans="1:7" ht="11.85" customHeight="1" x14ac:dyDescent="0.2">
      <c r="A174" s="10"/>
      <c r="B174" s="24"/>
      <c r="C174" s="35"/>
      <c r="D174" s="26"/>
      <c r="E174" s="26"/>
      <c r="F174" s="26"/>
      <c r="G174" s="27"/>
    </row>
    <row r="175" spans="1:7" ht="14.1" customHeight="1" x14ac:dyDescent="0.2">
      <c r="A175" s="58" t="s">
        <v>30</v>
      </c>
      <c r="B175" s="7">
        <f t="shared" ref="B175:B225" si="12">SUM(D175:G175)</f>
        <v>1555</v>
      </c>
      <c r="C175" s="49">
        <f>B175/$B$9*100</f>
        <v>2.1461300651429833</v>
      </c>
      <c r="D175" s="15">
        <f>SUM(D177,D182,D190:D195)</f>
        <v>197</v>
      </c>
      <c r="E175" s="15">
        <f>SUM(E177,E182,E190:E195)</f>
        <v>235</v>
      </c>
      <c r="F175" s="15">
        <f>SUM(F177,F182,F190:F195)</f>
        <v>1115</v>
      </c>
      <c r="G175" s="21">
        <f>SUM(G177,G182,G190:G195)</f>
        <v>8</v>
      </c>
    </row>
    <row r="176" spans="1:7" ht="11.85" customHeight="1" x14ac:dyDescent="0.2">
      <c r="A176" s="58"/>
      <c r="B176" s="7"/>
      <c r="C176" s="49"/>
      <c r="D176" s="51"/>
      <c r="E176" s="51"/>
      <c r="F176" s="51"/>
      <c r="G176" s="76"/>
    </row>
    <row r="177" spans="1:8" s="9" customFormat="1" ht="14.1" customHeight="1" x14ac:dyDescent="0.2">
      <c r="A177" s="43" t="s">
        <v>15</v>
      </c>
      <c r="B177" s="7">
        <f t="shared" si="12"/>
        <v>4</v>
      </c>
      <c r="C177" s="49">
        <f>B177/$B$9*100</f>
        <v>5.5205918074417576E-3</v>
      </c>
      <c r="D177" s="15">
        <f>SUM(D179:D180)</f>
        <v>2</v>
      </c>
      <c r="E177" s="90">
        <f>SUM(E179:E180)</f>
        <v>0</v>
      </c>
      <c r="F177" s="15">
        <f>SUM(F179:F180)</f>
        <v>2</v>
      </c>
      <c r="G177" s="21">
        <f>SUM(G179:G180)</f>
        <v>0</v>
      </c>
      <c r="H177" s="65"/>
    </row>
    <row r="178" spans="1:8" s="9" customFormat="1" ht="11.85" customHeight="1" x14ac:dyDescent="0.2">
      <c r="A178" s="10"/>
      <c r="B178" s="7"/>
      <c r="C178" s="49"/>
      <c r="D178" s="15"/>
      <c r="E178" s="15"/>
      <c r="F178" s="15"/>
      <c r="G178" s="21"/>
      <c r="H178" s="65"/>
    </row>
    <row r="179" spans="1:8" s="9" customFormat="1" ht="14.1" customHeight="1" x14ac:dyDescent="0.2">
      <c r="A179" s="87">
        <v>13</v>
      </c>
      <c r="B179" s="7">
        <f t="shared" si="12"/>
        <v>1</v>
      </c>
      <c r="C179" s="70">
        <f>B179/$B$9*100</f>
        <v>1.3801479518604394E-3</v>
      </c>
      <c r="D179" s="67">
        <v>1</v>
      </c>
      <c r="E179" s="89">
        <v>0</v>
      </c>
      <c r="F179" s="67">
        <v>0</v>
      </c>
      <c r="G179" s="77">
        <v>0</v>
      </c>
      <c r="H179" s="65"/>
    </row>
    <row r="180" spans="1:8" s="9" customFormat="1" ht="14.1" customHeight="1" x14ac:dyDescent="0.2">
      <c r="A180" s="87">
        <v>14</v>
      </c>
      <c r="B180" s="7">
        <f t="shared" si="12"/>
        <v>3</v>
      </c>
      <c r="C180" s="70">
        <f>B180/$B$9*100</f>
        <v>4.1404438555813182E-3</v>
      </c>
      <c r="D180" s="72">
        <v>1</v>
      </c>
      <c r="E180" s="89">
        <v>0</v>
      </c>
      <c r="F180" s="67">
        <v>2</v>
      </c>
      <c r="G180" s="77">
        <v>0</v>
      </c>
      <c r="H180" s="65"/>
    </row>
    <row r="181" spans="1:8" s="9" customFormat="1" ht="11.85" customHeight="1" x14ac:dyDescent="0.2">
      <c r="A181" s="14"/>
      <c r="B181" s="7"/>
      <c r="C181" s="49"/>
      <c r="D181" s="51"/>
      <c r="E181" s="51"/>
      <c r="F181" s="51"/>
      <c r="G181" s="76"/>
      <c r="H181" s="65"/>
    </row>
    <row r="182" spans="1:8" s="9" customFormat="1" ht="14.1" customHeight="1" x14ac:dyDescent="0.2">
      <c r="A182" s="43" t="s">
        <v>16</v>
      </c>
      <c r="B182" s="7">
        <f t="shared" si="12"/>
        <v>209</v>
      </c>
      <c r="C182" s="49">
        <f>B182/$B$9*100</f>
        <v>0.28845092193883182</v>
      </c>
      <c r="D182" s="15">
        <f>SUM(D184:D188)</f>
        <v>61</v>
      </c>
      <c r="E182" s="15">
        <f>SUM(E184:E188)</f>
        <v>5</v>
      </c>
      <c r="F182" s="15">
        <f>SUM(F184:F188)</f>
        <v>143</v>
      </c>
      <c r="G182" s="21">
        <f>SUM(G184:G188)</f>
        <v>0</v>
      </c>
      <c r="H182" s="65"/>
    </row>
    <row r="183" spans="1:8" s="9" customFormat="1" ht="11.85" customHeight="1" x14ac:dyDescent="0.2">
      <c r="A183" s="10"/>
      <c r="B183" s="7"/>
      <c r="C183" s="49"/>
      <c r="D183" s="15"/>
      <c r="E183" s="15"/>
      <c r="F183" s="15"/>
      <c r="G183" s="21"/>
      <c r="H183" s="65"/>
    </row>
    <row r="184" spans="1:8" s="9" customFormat="1" ht="14.1" customHeight="1" x14ac:dyDescent="0.2">
      <c r="A184" s="87">
        <v>15</v>
      </c>
      <c r="B184" s="7">
        <f t="shared" si="12"/>
        <v>9</v>
      </c>
      <c r="C184" s="70">
        <f>B184/$B$9*100</f>
        <v>1.2421331566743956E-2</v>
      </c>
      <c r="D184" s="78">
        <v>4</v>
      </c>
      <c r="E184" s="89">
        <v>0</v>
      </c>
      <c r="F184" s="78">
        <v>5</v>
      </c>
      <c r="G184" s="73">
        <v>0</v>
      </c>
      <c r="H184" s="65"/>
    </row>
    <row r="185" spans="1:8" s="9" customFormat="1" ht="14.1" customHeight="1" x14ac:dyDescent="0.2">
      <c r="A185" s="87">
        <v>16</v>
      </c>
      <c r="B185" s="7">
        <f t="shared" si="12"/>
        <v>18</v>
      </c>
      <c r="C185" s="70">
        <f>B185/$B$9*100</f>
        <v>2.4842663133487913E-2</v>
      </c>
      <c r="D185" s="78">
        <v>6</v>
      </c>
      <c r="E185" s="89">
        <v>0</v>
      </c>
      <c r="F185" s="78">
        <v>12</v>
      </c>
      <c r="G185" s="73">
        <v>0</v>
      </c>
      <c r="H185" s="65"/>
    </row>
    <row r="186" spans="1:8" s="9" customFormat="1" ht="14.1" customHeight="1" x14ac:dyDescent="0.2">
      <c r="A186" s="87">
        <v>17</v>
      </c>
      <c r="B186" s="7">
        <f t="shared" si="12"/>
        <v>39</v>
      </c>
      <c r="C186" s="70">
        <f>B186/$B$9*100</f>
        <v>5.382577012255714E-2</v>
      </c>
      <c r="D186" s="78">
        <v>15</v>
      </c>
      <c r="E186" s="89">
        <v>0</v>
      </c>
      <c r="F186" s="78">
        <v>24</v>
      </c>
      <c r="G186" s="73">
        <v>0</v>
      </c>
      <c r="H186" s="65"/>
    </row>
    <row r="187" spans="1:8" s="9" customFormat="1" ht="14.1" customHeight="1" x14ac:dyDescent="0.2">
      <c r="A187" s="87">
        <v>18</v>
      </c>
      <c r="B187" s="7">
        <f t="shared" si="12"/>
        <v>67</v>
      </c>
      <c r="C187" s="70">
        <f>B187/$B$9*100</f>
        <v>9.2469912774649443E-2</v>
      </c>
      <c r="D187" s="78">
        <v>17</v>
      </c>
      <c r="E187" s="72">
        <v>2</v>
      </c>
      <c r="F187" s="78">
        <v>48</v>
      </c>
      <c r="G187" s="73">
        <v>0</v>
      </c>
      <c r="H187" s="65"/>
    </row>
    <row r="188" spans="1:8" s="9" customFormat="1" ht="14.1" customHeight="1" x14ac:dyDescent="0.2">
      <c r="A188" s="87">
        <v>19</v>
      </c>
      <c r="B188" s="7">
        <f t="shared" si="12"/>
        <v>76</v>
      </c>
      <c r="C188" s="70">
        <f>B188/$B$9*100</f>
        <v>0.10489124434139339</v>
      </c>
      <c r="D188" s="78">
        <v>19</v>
      </c>
      <c r="E188" s="72">
        <v>3</v>
      </c>
      <c r="F188" s="78">
        <v>54</v>
      </c>
      <c r="G188" s="73">
        <v>0</v>
      </c>
      <c r="H188" s="65"/>
    </row>
    <row r="189" spans="1:8" s="9" customFormat="1" ht="11.85" customHeight="1" x14ac:dyDescent="0.2">
      <c r="A189" s="14"/>
      <c r="B189" s="7"/>
      <c r="C189" s="70"/>
      <c r="D189" s="67"/>
      <c r="E189" s="67"/>
      <c r="F189" s="67"/>
      <c r="G189" s="77"/>
      <c r="H189" s="65"/>
    </row>
    <row r="190" spans="1:8" s="9" customFormat="1" ht="14.1" customHeight="1" x14ac:dyDescent="0.2">
      <c r="A190" s="43" t="s">
        <v>17</v>
      </c>
      <c r="B190" s="7">
        <f t="shared" si="12"/>
        <v>449</v>
      </c>
      <c r="C190" s="70">
        <f t="shared" ref="C190:C195" si="13">B190/$B$9*100</f>
        <v>0.61968643038533733</v>
      </c>
      <c r="D190" s="72">
        <v>55</v>
      </c>
      <c r="E190" s="72">
        <v>33</v>
      </c>
      <c r="F190" s="72">
        <v>360</v>
      </c>
      <c r="G190" s="73">
        <v>1</v>
      </c>
      <c r="H190" s="65"/>
    </row>
    <row r="191" spans="1:8" ht="14.1" customHeight="1" x14ac:dyDescent="0.2">
      <c r="A191" s="43" t="s">
        <v>18</v>
      </c>
      <c r="B191" s="7">
        <f t="shared" si="12"/>
        <v>439</v>
      </c>
      <c r="C191" s="70">
        <f t="shared" si="13"/>
        <v>0.605884950866733</v>
      </c>
      <c r="D191" s="72">
        <v>41</v>
      </c>
      <c r="E191" s="72">
        <v>72</v>
      </c>
      <c r="F191" s="72">
        <v>324</v>
      </c>
      <c r="G191" s="73">
        <v>2</v>
      </c>
    </row>
    <row r="192" spans="1:8" ht="14.1" customHeight="1" x14ac:dyDescent="0.2">
      <c r="A192" s="43" t="s">
        <v>19</v>
      </c>
      <c r="B192" s="7">
        <f t="shared" si="12"/>
        <v>302</v>
      </c>
      <c r="C192" s="70">
        <f t="shared" si="13"/>
        <v>0.41680468146185268</v>
      </c>
      <c r="D192" s="72">
        <v>26</v>
      </c>
      <c r="E192" s="72">
        <v>81</v>
      </c>
      <c r="F192" s="72">
        <v>191</v>
      </c>
      <c r="G192" s="73">
        <v>4</v>
      </c>
    </row>
    <row r="193" spans="1:8" ht="14.1" customHeight="1" x14ac:dyDescent="0.2">
      <c r="A193" s="43" t="s">
        <v>20</v>
      </c>
      <c r="B193" s="7">
        <f t="shared" si="12"/>
        <v>117</v>
      </c>
      <c r="C193" s="70">
        <f t="shared" si="13"/>
        <v>0.16147731036767143</v>
      </c>
      <c r="D193" s="72">
        <v>6</v>
      </c>
      <c r="E193" s="72">
        <v>35</v>
      </c>
      <c r="F193" s="72">
        <v>75</v>
      </c>
      <c r="G193" s="73">
        <v>1</v>
      </c>
    </row>
    <row r="194" spans="1:8" ht="14.1" customHeight="1" x14ac:dyDescent="0.2">
      <c r="A194" s="43" t="s">
        <v>21</v>
      </c>
      <c r="B194" s="7">
        <f t="shared" si="12"/>
        <v>34</v>
      </c>
      <c r="C194" s="70">
        <f t="shared" si="13"/>
        <v>4.692503036325494E-2</v>
      </c>
      <c r="D194" s="72">
        <v>6</v>
      </c>
      <c r="E194" s="72">
        <v>9</v>
      </c>
      <c r="F194" s="72">
        <v>19</v>
      </c>
      <c r="G194" s="73">
        <v>0</v>
      </c>
    </row>
    <row r="195" spans="1:8" ht="14.1" customHeight="1" x14ac:dyDescent="0.2">
      <c r="A195" s="43" t="s">
        <v>22</v>
      </c>
      <c r="B195" s="7">
        <f t="shared" si="12"/>
        <v>1</v>
      </c>
      <c r="C195" s="70">
        <f t="shared" si="13"/>
        <v>1.3801479518604394E-3</v>
      </c>
      <c r="D195" s="72">
        <v>0</v>
      </c>
      <c r="E195" s="72">
        <v>0</v>
      </c>
      <c r="F195" s="72">
        <v>1</v>
      </c>
      <c r="G195" s="73">
        <v>0</v>
      </c>
    </row>
    <row r="196" spans="1:8" ht="11.85" customHeight="1" x14ac:dyDescent="0.2">
      <c r="A196" s="97"/>
      <c r="B196" s="7"/>
      <c r="C196" s="98"/>
      <c r="D196" s="74"/>
      <c r="E196" s="74"/>
      <c r="F196" s="74"/>
    </row>
    <row r="197" spans="1:8" ht="14.1" customHeight="1" x14ac:dyDescent="0.2">
      <c r="A197" s="57" t="s">
        <v>31</v>
      </c>
      <c r="B197" s="7">
        <f t="shared" si="12"/>
        <v>1118</v>
      </c>
      <c r="C197" s="49">
        <f>B197/$B$9*100</f>
        <v>1.5430054101799713</v>
      </c>
      <c r="D197" s="15">
        <f>SUM(D199,D203,D211:D217)</f>
        <v>133</v>
      </c>
      <c r="E197" s="15">
        <f>SUM(E199,E203,E211:E217)</f>
        <v>170</v>
      </c>
      <c r="F197" s="15">
        <f>SUM(F199,F203,F211:F217)</f>
        <v>812</v>
      </c>
      <c r="G197" s="21">
        <f>SUM(G199,G203,G211:G217)</f>
        <v>3</v>
      </c>
    </row>
    <row r="198" spans="1:8" ht="11.85" customHeight="1" x14ac:dyDescent="0.2">
      <c r="A198" s="57"/>
      <c r="B198" s="7"/>
      <c r="C198" s="49"/>
      <c r="D198" s="51"/>
      <c r="E198" s="51"/>
      <c r="F198" s="51"/>
      <c r="G198" s="76"/>
    </row>
    <row r="199" spans="1:8" ht="14.1" customHeight="1" x14ac:dyDescent="0.2">
      <c r="A199" s="43" t="s">
        <v>15</v>
      </c>
      <c r="B199" s="7">
        <f t="shared" si="12"/>
        <v>2</v>
      </c>
      <c r="C199" s="49">
        <f>B199/$B$9*100</f>
        <v>2.7602959037208788E-3</v>
      </c>
      <c r="D199" s="52">
        <f>SUM(D201:D201)</f>
        <v>2</v>
      </c>
      <c r="E199" s="91">
        <f>SUM(E201:E201)</f>
        <v>0</v>
      </c>
      <c r="F199" s="52">
        <f>SUM(F201:F201)</f>
        <v>0</v>
      </c>
      <c r="G199" s="53">
        <f>SUM(G201:G201)</f>
        <v>0</v>
      </c>
    </row>
    <row r="200" spans="1:8" s="9" customFormat="1" ht="11.85" customHeight="1" x14ac:dyDescent="0.2">
      <c r="A200" s="66"/>
      <c r="B200" s="7"/>
      <c r="C200" s="49"/>
      <c r="D200" s="15"/>
      <c r="E200" s="15"/>
      <c r="F200" s="15"/>
      <c r="G200" s="21"/>
      <c r="H200" s="65"/>
    </row>
    <row r="201" spans="1:8" s="9" customFormat="1" ht="14.1" customHeight="1" x14ac:dyDescent="0.2">
      <c r="A201" s="87">
        <v>14</v>
      </c>
      <c r="B201" s="7">
        <f t="shared" si="12"/>
        <v>2</v>
      </c>
      <c r="C201" s="70">
        <f>B201/$B$9*100</f>
        <v>2.7602959037208788E-3</v>
      </c>
      <c r="D201" s="72">
        <v>2</v>
      </c>
      <c r="E201" s="89">
        <v>0</v>
      </c>
      <c r="F201" s="72">
        <v>0</v>
      </c>
      <c r="G201" s="73">
        <v>0</v>
      </c>
      <c r="H201" s="65"/>
    </row>
    <row r="202" spans="1:8" s="9" customFormat="1" ht="11.85" customHeight="1" x14ac:dyDescent="0.2">
      <c r="A202" s="14"/>
      <c r="B202" s="7"/>
      <c r="C202" s="49"/>
      <c r="D202" s="51"/>
      <c r="E202" s="51"/>
      <c r="F202" s="51"/>
      <c r="G202" s="76"/>
      <c r="H202" s="65"/>
    </row>
    <row r="203" spans="1:8" s="9" customFormat="1" ht="14.1" customHeight="1" x14ac:dyDescent="0.2">
      <c r="A203" s="43" t="s">
        <v>16</v>
      </c>
      <c r="B203" s="7">
        <f t="shared" si="12"/>
        <v>149</v>
      </c>
      <c r="C203" s="49">
        <f>B203/$B$9*100</f>
        <v>0.20564204482720547</v>
      </c>
      <c r="D203" s="15">
        <f>SUM(D205:D209)</f>
        <v>32</v>
      </c>
      <c r="E203" s="15">
        <f>SUM(E205:E209)</f>
        <v>1</v>
      </c>
      <c r="F203" s="15">
        <f>SUM(F205:F209)</f>
        <v>116</v>
      </c>
      <c r="G203" s="21">
        <f>SUM(G205:G209)</f>
        <v>0</v>
      </c>
      <c r="H203" s="65"/>
    </row>
    <row r="204" spans="1:8" s="9" customFormat="1" ht="11.85" customHeight="1" x14ac:dyDescent="0.2">
      <c r="A204" s="10"/>
      <c r="B204" s="7"/>
      <c r="C204" s="49"/>
      <c r="D204" s="15"/>
      <c r="E204" s="15"/>
      <c r="F204" s="15"/>
      <c r="G204" s="21"/>
      <c r="H204" s="65"/>
    </row>
    <row r="205" spans="1:8" s="9" customFormat="1" ht="14.1" customHeight="1" x14ac:dyDescent="0.2">
      <c r="A205" s="87">
        <v>15</v>
      </c>
      <c r="B205" s="7">
        <f t="shared" si="12"/>
        <v>7</v>
      </c>
      <c r="C205" s="70">
        <f>B205/$B$9*100</f>
        <v>9.6610356630230758E-3</v>
      </c>
      <c r="D205" s="78">
        <v>2</v>
      </c>
      <c r="E205" s="89">
        <v>0</v>
      </c>
      <c r="F205" s="78">
        <v>5</v>
      </c>
      <c r="G205" s="73">
        <v>0</v>
      </c>
      <c r="H205" s="65"/>
    </row>
    <row r="206" spans="1:8" s="9" customFormat="1" ht="14.1" customHeight="1" x14ac:dyDescent="0.2">
      <c r="A206" s="87">
        <v>16</v>
      </c>
      <c r="B206" s="7">
        <f t="shared" si="12"/>
        <v>12</v>
      </c>
      <c r="C206" s="70">
        <f>B206/$B$9*100</f>
        <v>1.6561775422325273E-2</v>
      </c>
      <c r="D206" s="78">
        <v>5</v>
      </c>
      <c r="E206" s="89">
        <v>0</v>
      </c>
      <c r="F206" s="78">
        <v>7</v>
      </c>
      <c r="G206" s="73">
        <v>0</v>
      </c>
      <c r="H206" s="65"/>
    </row>
    <row r="207" spans="1:8" s="9" customFormat="1" ht="14.1" customHeight="1" x14ac:dyDescent="0.2">
      <c r="A207" s="87">
        <v>17</v>
      </c>
      <c r="B207" s="7">
        <f t="shared" si="12"/>
        <v>28</v>
      </c>
      <c r="C207" s="70">
        <f>B207/$B$9*100</f>
        <v>3.8644142652092303E-2</v>
      </c>
      <c r="D207" s="78">
        <v>9</v>
      </c>
      <c r="E207" s="89">
        <v>0</v>
      </c>
      <c r="F207" s="78">
        <v>19</v>
      </c>
      <c r="G207" s="73">
        <v>0</v>
      </c>
      <c r="H207" s="65"/>
    </row>
    <row r="208" spans="1:8" s="9" customFormat="1" ht="14.1" customHeight="1" x14ac:dyDescent="0.2">
      <c r="A208" s="87">
        <v>18</v>
      </c>
      <c r="B208" s="7">
        <f t="shared" si="12"/>
        <v>40</v>
      </c>
      <c r="C208" s="70">
        <f>B208/$B$9*100</f>
        <v>5.5205918074417576E-2</v>
      </c>
      <c r="D208" s="78">
        <v>5</v>
      </c>
      <c r="E208" s="72">
        <v>0</v>
      </c>
      <c r="F208" s="78">
        <v>35</v>
      </c>
      <c r="G208" s="73">
        <v>0</v>
      </c>
      <c r="H208" s="65"/>
    </row>
    <row r="209" spans="1:8" s="9" customFormat="1" ht="14.1" customHeight="1" x14ac:dyDescent="0.2">
      <c r="A209" s="87">
        <v>19</v>
      </c>
      <c r="B209" s="7">
        <f t="shared" si="12"/>
        <v>62</v>
      </c>
      <c r="C209" s="70">
        <f>B209/$B$9*100</f>
        <v>8.5569173015347236E-2</v>
      </c>
      <c r="D209" s="78">
        <v>11</v>
      </c>
      <c r="E209" s="72">
        <v>1</v>
      </c>
      <c r="F209" s="78">
        <v>50</v>
      </c>
      <c r="G209" s="73">
        <v>0</v>
      </c>
      <c r="H209" s="65"/>
    </row>
    <row r="210" spans="1:8" s="9" customFormat="1" ht="11.85" customHeight="1" x14ac:dyDescent="0.2">
      <c r="A210" s="14"/>
      <c r="B210" s="7"/>
      <c r="C210" s="70"/>
      <c r="D210" s="67"/>
      <c r="E210" s="67"/>
      <c r="F210" s="67"/>
      <c r="G210" s="77"/>
      <c r="H210" s="65"/>
    </row>
    <row r="211" spans="1:8" s="9" customFormat="1" ht="14.1" customHeight="1" x14ac:dyDescent="0.2">
      <c r="A211" s="43" t="s">
        <v>17</v>
      </c>
      <c r="B211" s="7">
        <f t="shared" si="12"/>
        <v>306</v>
      </c>
      <c r="C211" s="70">
        <f t="shared" ref="C211:C217" si="14">B211/$B$9*100</f>
        <v>0.42232527326929448</v>
      </c>
      <c r="D211" s="72">
        <v>32</v>
      </c>
      <c r="E211" s="72">
        <v>24</v>
      </c>
      <c r="F211" s="72">
        <v>248</v>
      </c>
      <c r="G211" s="73">
        <v>2</v>
      </c>
      <c r="H211" s="65"/>
    </row>
    <row r="212" spans="1:8" s="9" customFormat="1" ht="14.1" customHeight="1" x14ac:dyDescent="0.2">
      <c r="A212" s="43" t="s">
        <v>18</v>
      </c>
      <c r="B212" s="7">
        <f t="shared" si="12"/>
        <v>313</v>
      </c>
      <c r="C212" s="70">
        <f t="shared" si="14"/>
        <v>0.4319863089323176</v>
      </c>
      <c r="D212" s="72">
        <v>28</v>
      </c>
      <c r="E212" s="72">
        <v>64</v>
      </c>
      <c r="F212" s="72">
        <v>221</v>
      </c>
      <c r="G212" s="73">
        <v>0</v>
      </c>
      <c r="H212" s="65"/>
    </row>
    <row r="213" spans="1:8" ht="14.1" customHeight="1" x14ac:dyDescent="0.2">
      <c r="A213" s="43" t="s">
        <v>19</v>
      </c>
      <c r="B213" s="7">
        <f t="shared" si="12"/>
        <v>224</v>
      </c>
      <c r="C213" s="70">
        <f t="shared" si="14"/>
        <v>0.30915314121673843</v>
      </c>
      <c r="D213" s="72">
        <v>25</v>
      </c>
      <c r="E213" s="72">
        <v>52</v>
      </c>
      <c r="F213" s="72">
        <v>146</v>
      </c>
      <c r="G213" s="73">
        <v>1</v>
      </c>
    </row>
    <row r="214" spans="1:8" ht="14.1" customHeight="1" x14ac:dyDescent="0.2">
      <c r="A214" s="43" t="s">
        <v>20</v>
      </c>
      <c r="B214" s="7">
        <f t="shared" si="12"/>
        <v>101</v>
      </c>
      <c r="C214" s="70">
        <f t="shared" si="14"/>
        <v>0.13939494313790438</v>
      </c>
      <c r="D214" s="72">
        <v>12</v>
      </c>
      <c r="E214" s="72">
        <v>23</v>
      </c>
      <c r="F214" s="72">
        <v>66</v>
      </c>
      <c r="G214" s="73">
        <v>0</v>
      </c>
    </row>
    <row r="215" spans="1:8" ht="14.1" customHeight="1" x14ac:dyDescent="0.2">
      <c r="A215" s="43" t="s">
        <v>21</v>
      </c>
      <c r="B215" s="7">
        <f t="shared" si="12"/>
        <v>21</v>
      </c>
      <c r="C215" s="70">
        <f t="shared" si="14"/>
        <v>2.8983106989069231E-2</v>
      </c>
      <c r="D215" s="72">
        <v>2</v>
      </c>
      <c r="E215" s="72">
        <v>6</v>
      </c>
      <c r="F215" s="72">
        <v>13</v>
      </c>
      <c r="G215" s="73">
        <v>0</v>
      </c>
    </row>
    <row r="216" spans="1:8" ht="14.1" customHeight="1" x14ac:dyDescent="0.2">
      <c r="A216" s="43" t="s">
        <v>22</v>
      </c>
      <c r="B216" s="7">
        <f t="shared" si="12"/>
        <v>1</v>
      </c>
      <c r="C216" s="70">
        <f t="shared" si="14"/>
        <v>1.3801479518604394E-3</v>
      </c>
      <c r="D216" s="72">
        <v>0</v>
      </c>
      <c r="E216" s="72">
        <v>0</v>
      </c>
      <c r="F216" s="72">
        <v>1</v>
      </c>
      <c r="G216" s="73">
        <v>0</v>
      </c>
    </row>
    <row r="217" spans="1:8" ht="14.1" customHeight="1" x14ac:dyDescent="0.2">
      <c r="A217" s="43" t="s">
        <v>23</v>
      </c>
      <c r="B217" s="7">
        <f t="shared" si="12"/>
        <v>1</v>
      </c>
      <c r="C217" s="70">
        <f t="shared" si="14"/>
        <v>1.3801479518604394E-3</v>
      </c>
      <c r="D217" s="72">
        <v>0</v>
      </c>
      <c r="E217" s="72">
        <v>0</v>
      </c>
      <c r="F217" s="72">
        <v>1</v>
      </c>
      <c r="G217" s="73">
        <v>0</v>
      </c>
    </row>
    <row r="218" spans="1:8" ht="11.85" customHeight="1" x14ac:dyDescent="0.2">
      <c r="A218" s="95"/>
      <c r="B218" s="7"/>
      <c r="C218" s="96"/>
      <c r="D218" s="72"/>
      <c r="E218" s="72"/>
      <c r="F218" s="72"/>
      <c r="G218" s="81"/>
    </row>
    <row r="219" spans="1:8" ht="14.1" customHeight="1" x14ac:dyDescent="0.2">
      <c r="A219" s="57" t="s">
        <v>32</v>
      </c>
      <c r="B219" s="7">
        <f t="shared" si="12"/>
        <v>24347</v>
      </c>
      <c r="C219" s="49">
        <f>B219/$B$9*100</f>
        <v>33.602462183946116</v>
      </c>
      <c r="D219" s="15">
        <f>SUM(D221,D236,D244:D251)</f>
        <v>3938</v>
      </c>
      <c r="E219" s="15">
        <f>SUM(E221,E236,E244:E251)</f>
        <v>4939</v>
      </c>
      <c r="F219" s="15">
        <f>SUM(F221,F236,F244:F251)</f>
        <v>15441</v>
      </c>
      <c r="G219" s="21">
        <f>SUM(G221,G236,G244:G251)</f>
        <v>29</v>
      </c>
    </row>
    <row r="220" spans="1:8" ht="11.85" customHeight="1" x14ac:dyDescent="0.2">
      <c r="A220" s="57"/>
      <c r="B220" s="7"/>
      <c r="C220" s="49"/>
      <c r="D220" s="50"/>
      <c r="E220" s="51"/>
      <c r="F220" s="51"/>
      <c r="G220" s="76"/>
    </row>
    <row r="221" spans="1:8" ht="14.1" customHeight="1" x14ac:dyDescent="0.2">
      <c r="A221" s="43" t="s">
        <v>15</v>
      </c>
      <c r="B221" s="7">
        <f t="shared" si="12"/>
        <v>94</v>
      </c>
      <c r="C221" s="49">
        <f>B221/$B$9*100</f>
        <v>0.12973390747488131</v>
      </c>
      <c r="D221" s="15">
        <f>SUM(D223:D225)</f>
        <v>72</v>
      </c>
      <c r="E221" s="90">
        <f>SUM(E223:E225)</f>
        <v>0</v>
      </c>
      <c r="F221" s="15">
        <f>SUM(F223:F225)</f>
        <v>22</v>
      </c>
      <c r="G221" s="21">
        <f>SUM(G223:G225)</f>
        <v>0</v>
      </c>
    </row>
    <row r="222" spans="1:8" ht="11.85" customHeight="1" x14ac:dyDescent="0.2">
      <c r="A222" s="10"/>
      <c r="B222" s="7"/>
      <c r="C222" s="49"/>
      <c r="D222" s="15"/>
      <c r="E222" s="15"/>
      <c r="F222" s="15"/>
      <c r="G222" s="21"/>
    </row>
    <row r="223" spans="1:8" ht="14.1" customHeight="1" x14ac:dyDescent="0.2">
      <c r="A223" s="86">
        <v>12</v>
      </c>
      <c r="B223" s="7">
        <f t="shared" si="12"/>
        <v>2</v>
      </c>
      <c r="C223" s="70">
        <f>B223/$B$9*100</f>
        <v>2.7602959037208788E-3</v>
      </c>
      <c r="D223" s="72">
        <v>1</v>
      </c>
      <c r="E223" s="89">
        <v>0</v>
      </c>
      <c r="F223" s="72">
        <v>1</v>
      </c>
      <c r="G223" s="81">
        <v>0</v>
      </c>
    </row>
    <row r="224" spans="1:8" ht="14.1" customHeight="1" x14ac:dyDescent="0.2">
      <c r="A224" s="86">
        <v>13</v>
      </c>
      <c r="B224" s="7">
        <f t="shared" si="12"/>
        <v>18</v>
      </c>
      <c r="C224" s="70">
        <f>B224/$B$9*100</f>
        <v>2.4842663133487913E-2</v>
      </c>
      <c r="D224" s="72">
        <v>14</v>
      </c>
      <c r="E224" s="89">
        <v>0</v>
      </c>
      <c r="F224" s="72">
        <v>4</v>
      </c>
      <c r="G224" s="81">
        <v>0</v>
      </c>
    </row>
    <row r="225" spans="1:8" ht="14.1" customHeight="1" x14ac:dyDescent="0.2">
      <c r="A225" s="86">
        <v>14</v>
      </c>
      <c r="B225" s="7">
        <f t="shared" si="12"/>
        <v>74</v>
      </c>
      <c r="C225" s="70">
        <f>B225/$B$9*100</f>
        <v>0.10213094843767251</v>
      </c>
      <c r="D225" s="72">
        <v>57</v>
      </c>
      <c r="E225" s="89">
        <v>0</v>
      </c>
      <c r="F225" s="72">
        <v>17</v>
      </c>
      <c r="G225" s="81">
        <v>0</v>
      </c>
    </row>
    <row r="226" spans="1:8" ht="12.75" customHeight="1" x14ac:dyDescent="0.2">
      <c r="A226" s="103" t="s">
        <v>11</v>
      </c>
      <c r="B226" s="103"/>
      <c r="C226" s="103"/>
      <c r="D226" s="103"/>
      <c r="E226" s="103"/>
      <c r="F226" s="103"/>
      <c r="G226" s="103"/>
    </row>
    <row r="227" spans="1:8" ht="12.75" customHeight="1" x14ac:dyDescent="0.2">
      <c r="A227" s="103" t="s">
        <v>41</v>
      </c>
      <c r="B227" s="103"/>
      <c r="C227" s="103"/>
      <c r="D227" s="103"/>
      <c r="E227" s="103"/>
      <c r="F227" s="103"/>
      <c r="G227" s="103"/>
    </row>
    <row r="228" spans="1:8" ht="12.75" customHeight="1" x14ac:dyDescent="0.2">
      <c r="A228" s="103" t="s">
        <v>46</v>
      </c>
      <c r="B228" s="103"/>
      <c r="C228" s="103"/>
      <c r="D228" s="103"/>
      <c r="E228" s="103"/>
      <c r="F228" s="103"/>
      <c r="G228" s="103"/>
    </row>
    <row r="229" spans="1:8" ht="12.75" customHeight="1" x14ac:dyDescent="0.2">
      <c r="A229" s="44"/>
      <c r="B229" s="45"/>
      <c r="C229" s="46"/>
      <c r="D229" s="45"/>
      <c r="E229" s="45"/>
      <c r="F229" s="45"/>
      <c r="G229" s="45"/>
    </row>
    <row r="230" spans="1:8" ht="22.5" customHeight="1" x14ac:dyDescent="0.2">
      <c r="A230" s="104" t="s">
        <v>49</v>
      </c>
      <c r="B230" s="107" t="s">
        <v>0</v>
      </c>
      <c r="C230" s="108"/>
      <c r="D230" s="108"/>
      <c r="E230" s="108"/>
      <c r="F230" s="108"/>
      <c r="G230" s="108"/>
    </row>
    <row r="231" spans="1:8" ht="22.5" customHeight="1" x14ac:dyDescent="0.2">
      <c r="A231" s="105"/>
      <c r="B231" s="109" t="s">
        <v>1</v>
      </c>
      <c r="C231" s="111" t="s">
        <v>44</v>
      </c>
      <c r="D231" s="107" t="s">
        <v>8</v>
      </c>
      <c r="E231" s="108"/>
      <c r="F231" s="108"/>
      <c r="G231" s="108"/>
    </row>
    <row r="232" spans="1:8" ht="22.5" customHeight="1" x14ac:dyDescent="0.2">
      <c r="A232" s="106"/>
      <c r="B232" s="110"/>
      <c r="C232" s="112"/>
      <c r="D232" s="101" t="s">
        <v>2</v>
      </c>
      <c r="E232" s="101" t="s">
        <v>5</v>
      </c>
      <c r="F232" s="101" t="s">
        <v>6</v>
      </c>
      <c r="G232" s="47" t="s">
        <v>10</v>
      </c>
    </row>
    <row r="233" spans="1:8" ht="12.95" customHeight="1" x14ac:dyDescent="0.2">
      <c r="A233" s="17"/>
      <c r="B233" s="24"/>
      <c r="C233" s="35"/>
      <c r="D233" s="24"/>
      <c r="E233" s="24"/>
      <c r="F233" s="24"/>
      <c r="G233" s="25"/>
    </row>
    <row r="234" spans="1:8" ht="14.45" customHeight="1" x14ac:dyDescent="0.2">
      <c r="A234" s="55" t="s">
        <v>12</v>
      </c>
      <c r="B234" s="11"/>
      <c r="C234" s="23"/>
      <c r="D234" s="22"/>
      <c r="E234" s="22"/>
      <c r="F234" s="22"/>
      <c r="G234" s="30"/>
    </row>
    <row r="235" spans="1:8" ht="12.95" customHeight="1" x14ac:dyDescent="0.2">
      <c r="A235" s="14"/>
      <c r="B235" s="11"/>
      <c r="C235" s="23"/>
      <c r="D235" s="22"/>
      <c r="E235" s="22"/>
      <c r="F235" s="22"/>
      <c r="G235" s="30"/>
    </row>
    <row r="236" spans="1:8" s="9" customFormat="1" ht="14.45" customHeight="1" x14ac:dyDescent="0.2">
      <c r="A236" s="43" t="s">
        <v>16</v>
      </c>
      <c r="B236" s="7">
        <f t="shared" ref="B236:B282" si="15">SUM(D236:G236)</f>
        <v>3178</v>
      </c>
      <c r="C236" s="49">
        <f>B236/$B$9*100</f>
        <v>4.3861101910124765</v>
      </c>
      <c r="D236" s="15">
        <f>SUM(D238:D242)</f>
        <v>1181</v>
      </c>
      <c r="E236" s="15">
        <f>SUM(E238:E242)</f>
        <v>49</v>
      </c>
      <c r="F236" s="15">
        <f>SUM(F238:F242)</f>
        <v>1946</v>
      </c>
      <c r="G236" s="21">
        <f>SUM(G238:G242)</f>
        <v>2</v>
      </c>
      <c r="H236" s="65"/>
    </row>
    <row r="237" spans="1:8" s="9" customFormat="1" ht="12.95" customHeight="1" x14ac:dyDescent="0.2">
      <c r="A237" s="10"/>
      <c r="B237" s="7"/>
      <c r="C237" s="49"/>
      <c r="D237" s="15"/>
      <c r="E237" s="15"/>
      <c r="F237" s="15"/>
      <c r="G237" s="21"/>
      <c r="H237" s="65"/>
    </row>
    <row r="238" spans="1:8" s="9" customFormat="1" ht="14.45" customHeight="1" x14ac:dyDescent="0.2">
      <c r="A238" s="87">
        <v>15</v>
      </c>
      <c r="B238" s="7">
        <f t="shared" si="15"/>
        <v>172</v>
      </c>
      <c r="C238" s="70">
        <f>B238/$B$9*100</f>
        <v>0.23738544771999556</v>
      </c>
      <c r="D238" s="78">
        <v>114</v>
      </c>
      <c r="E238" s="89">
        <v>0</v>
      </c>
      <c r="F238" s="78">
        <v>58</v>
      </c>
      <c r="G238" s="73">
        <v>0</v>
      </c>
      <c r="H238" s="65"/>
    </row>
    <row r="239" spans="1:8" s="9" customFormat="1" ht="14.45" customHeight="1" x14ac:dyDescent="0.2">
      <c r="A239" s="87">
        <v>16</v>
      </c>
      <c r="B239" s="7">
        <f t="shared" si="15"/>
        <v>338</v>
      </c>
      <c r="C239" s="70">
        <f>B239/$B$9*100</f>
        <v>0.46649000772882854</v>
      </c>
      <c r="D239" s="78">
        <v>191</v>
      </c>
      <c r="E239" s="89">
        <v>0</v>
      </c>
      <c r="F239" s="78">
        <v>147</v>
      </c>
      <c r="G239" s="73">
        <v>0</v>
      </c>
      <c r="H239" s="65"/>
    </row>
    <row r="240" spans="1:8" s="9" customFormat="1" ht="14.45" customHeight="1" x14ac:dyDescent="0.2">
      <c r="A240" s="87">
        <v>17</v>
      </c>
      <c r="B240" s="7">
        <f t="shared" si="15"/>
        <v>559</v>
      </c>
      <c r="C240" s="70">
        <f>B240/$B$9*100</f>
        <v>0.77150270508998564</v>
      </c>
      <c r="D240" s="78">
        <v>292</v>
      </c>
      <c r="E240" s="89">
        <v>0</v>
      </c>
      <c r="F240" s="78">
        <v>267</v>
      </c>
      <c r="G240" s="73">
        <v>0</v>
      </c>
      <c r="H240" s="65"/>
    </row>
    <row r="241" spans="1:8" s="9" customFormat="1" ht="14.45" customHeight="1" x14ac:dyDescent="0.2">
      <c r="A241" s="87">
        <v>18</v>
      </c>
      <c r="B241" s="7">
        <f t="shared" si="15"/>
        <v>860</v>
      </c>
      <c r="C241" s="70">
        <f>B241/$B$9*100</f>
        <v>1.1869272385999778</v>
      </c>
      <c r="D241" s="78">
        <v>275</v>
      </c>
      <c r="E241" s="72">
        <v>14</v>
      </c>
      <c r="F241" s="78">
        <v>571</v>
      </c>
      <c r="G241" s="73">
        <v>0</v>
      </c>
      <c r="H241" s="65"/>
    </row>
    <row r="242" spans="1:8" s="9" customFormat="1" ht="14.45" customHeight="1" x14ac:dyDescent="0.2">
      <c r="A242" s="87">
        <v>19</v>
      </c>
      <c r="B242" s="7">
        <f t="shared" si="15"/>
        <v>1249</v>
      </c>
      <c r="C242" s="70">
        <f>B242/$B$9*100</f>
        <v>1.7238047918736887</v>
      </c>
      <c r="D242" s="78">
        <v>309</v>
      </c>
      <c r="E242" s="72">
        <v>35</v>
      </c>
      <c r="F242" s="78">
        <v>903</v>
      </c>
      <c r="G242" s="73">
        <v>2</v>
      </c>
      <c r="H242" s="65"/>
    </row>
    <row r="243" spans="1:8" s="9" customFormat="1" ht="12.95" customHeight="1" x14ac:dyDescent="0.2">
      <c r="A243" s="14"/>
      <c r="B243" s="7"/>
      <c r="C243" s="70"/>
      <c r="D243" s="67"/>
      <c r="E243" s="67"/>
      <c r="F243" s="67"/>
      <c r="G243" s="77"/>
      <c r="H243" s="65"/>
    </row>
    <row r="244" spans="1:8" s="9" customFormat="1" ht="14.45" customHeight="1" x14ac:dyDescent="0.2">
      <c r="A244" s="43" t="s">
        <v>17</v>
      </c>
      <c r="B244" s="7">
        <f t="shared" si="15"/>
        <v>6570</v>
      </c>
      <c r="C244" s="70">
        <f t="shared" ref="C244:C251" si="16">B244/$B$9*100</f>
        <v>9.0675720437230876</v>
      </c>
      <c r="D244" s="72">
        <v>1183</v>
      </c>
      <c r="E244" s="72">
        <v>569</v>
      </c>
      <c r="F244" s="72">
        <v>4811</v>
      </c>
      <c r="G244" s="73">
        <v>7</v>
      </c>
      <c r="H244" s="65"/>
    </row>
    <row r="245" spans="1:8" s="9" customFormat="1" ht="14.45" customHeight="1" x14ac:dyDescent="0.2">
      <c r="A245" s="43" t="s">
        <v>18</v>
      </c>
      <c r="B245" s="7">
        <f t="shared" si="15"/>
        <v>6161</v>
      </c>
      <c r="C245" s="70">
        <f t="shared" si="16"/>
        <v>8.5030915314121671</v>
      </c>
      <c r="D245" s="72">
        <v>713</v>
      </c>
      <c r="E245" s="72">
        <v>1301</v>
      </c>
      <c r="F245" s="72">
        <v>4139</v>
      </c>
      <c r="G245" s="73">
        <v>8</v>
      </c>
      <c r="H245" s="65"/>
    </row>
    <row r="246" spans="1:8" s="9" customFormat="1" ht="14.45" customHeight="1" x14ac:dyDescent="0.2">
      <c r="A246" s="43" t="s">
        <v>19</v>
      </c>
      <c r="B246" s="7">
        <f t="shared" si="15"/>
        <v>4871</v>
      </c>
      <c r="C246" s="70">
        <f t="shared" si="16"/>
        <v>6.7227006735122012</v>
      </c>
      <c r="D246" s="72">
        <v>436</v>
      </c>
      <c r="E246" s="72">
        <v>1652</v>
      </c>
      <c r="F246" s="72">
        <v>2778</v>
      </c>
      <c r="G246" s="73">
        <v>5</v>
      </c>
      <c r="H246" s="65"/>
    </row>
    <row r="247" spans="1:8" s="9" customFormat="1" ht="14.45" customHeight="1" x14ac:dyDescent="0.2">
      <c r="A247" s="43" t="s">
        <v>20</v>
      </c>
      <c r="B247" s="7">
        <f t="shared" si="15"/>
        <v>2768</v>
      </c>
      <c r="C247" s="70">
        <f t="shared" si="16"/>
        <v>3.8202495307496962</v>
      </c>
      <c r="D247" s="72">
        <v>272</v>
      </c>
      <c r="E247" s="72">
        <v>1087</v>
      </c>
      <c r="F247" s="72">
        <v>1403</v>
      </c>
      <c r="G247" s="73">
        <v>6</v>
      </c>
      <c r="H247" s="65"/>
    </row>
    <row r="248" spans="1:8" s="9" customFormat="1" ht="14.45" customHeight="1" x14ac:dyDescent="0.2">
      <c r="A248" s="43" t="s">
        <v>21</v>
      </c>
      <c r="B248" s="7">
        <f t="shared" si="15"/>
        <v>651</v>
      </c>
      <c r="C248" s="70">
        <f t="shared" si="16"/>
        <v>0.89847631666114602</v>
      </c>
      <c r="D248" s="72">
        <v>67</v>
      </c>
      <c r="E248" s="72">
        <v>261</v>
      </c>
      <c r="F248" s="72">
        <v>323</v>
      </c>
      <c r="G248" s="73">
        <v>0</v>
      </c>
      <c r="H248" s="65"/>
    </row>
    <row r="249" spans="1:8" s="9" customFormat="1" ht="14.45" customHeight="1" x14ac:dyDescent="0.2">
      <c r="A249" s="43" t="s">
        <v>22</v>
      </c>
      <c r="B249" s="7">
        <f t="shared" si="15"/>
        <v>47</v>
      </c>
      <c r="C249" s="70">
        <f t="shared" si="16"/>
        <v>6.4866953737440655E-2</v>
      </c>
      <c r="D249" s="72">
        <v>13</v>
      </c>
      <c r="E249" s="72">
        <v>17</v>
      </c>
      <c r="F249" s="72">
        <v>16</v>
      </c>
      <c r="G249" s="73">
        <v>1</v>
      </c>
      <c r="H249" s="65"/>
    </row>
    <row r="250" spans="1:8" ht="14.45" customHeight="1" x14ac:dyDescent="0.2">
      <c r="A250" s="43" t="s">
        <v>23</v>
      </c>
      <c r="B250" s="7">
        <f t="shared" si="15"/>
        <v>5</v>
      </c>
      <c r="C250" s="70">
        <f t="shared" si="16"/>
        <v>6.900739759302197E-3</v>
      </c>
      <c r="D250" s="72">
        <v>0</v>
      </c>
      <c r="E250" s="72">
        <v>3</v>
      </c>
      <c r="F250" s="72">
        <v>2</v>
      </c>
      <c r="G250" s="81">
        <v>0</v>
      </c>
    </row>
    <row r="251" spans="1:8" ht="14.45" customHeight="1" x14ac:dyDescent="0.2">
      <c r="A251" s="43" t="s">
        <v>24</v>
      </c>
      <c r="B251" s="7">
        <f t="shared" si="15"/>
        <v>2</v>
      </c>
      <c r="C251" s="70">
        <f t="shared" si="16"/>
        <v>2.7602959037208788E-3</v>
      </c>
      <c r="D251" s="79">
        <v>1</v>
      </c>
      <c r="E251" s="72">
        <v>0</v>
      </c>
      <c r="F251" s="79">
        <v>1</v>
      </c>
      <c r="G251" s="81">
        <v>0</v>
      </c>
    </row>
    <row r="252" spans="1:8" ht="12.95" customHeight="1" x14ac:dyDescent="0.2">
      <c r="A252" s="6"/>
      <c r="B252" s="7"/>
      <c r="C252" s="49"/>
      <c r="D252" s="82"/>
      <c r="E252" s="82"/>
      <c r="F252" s="82"/>
      <c r="G252" s="76"/>
    </row>
    <row r="253" spans="1:8" ht="14.45" customHeight="1" x14ac:dyDescent="0.2">
      <c r="A253" s="43" t="s">
        <v>33</v>
      </c>
      <c r="B253" s="7">
        <f t="shared" si="15"/>
        <v>10410</v>
      </c>
      <c r="C253" s="49">
        <f>B253/$B$9*100</f>
        <v>14.367340178867174</v>
      </c>
      <c r="D253" s="15">
        <f>SUM(D255,D261,D269:D274)</f>
        <v>1472</v>
      </c>
      <c r="E253" s="15">
        <f>SUM(E255,E261,E269:E274)</f>
        <v>1612</v>
      </c>
      <c r="F253" s="15">
        <f>SUM(F255,F261,F269:F274)</f>
        <v>7305</v>
      </c>
      <c r="G253" s="21">
        <f>SUM(G255,G261,G269:G274)</f>
        <v>21</v>
      </c>
    </row>
    <row r="254" spans="1:8" ht="12.95" customHeight="1" x14ac:dyDescent="0.2">
      <c r="A254" s="43"/>
      <c r="B254" s="7"/>
      <c r="C254" s="49"/>
      <c r="D254" s="82"/>
      <c r="E254" s="82"/>
      <c r="F254" s="82"/>
      <c r="G254" s="76"/>
    </row>
    <row r="255" spans="1:8" ht="14.45" customHeight="1" x14ac:dyDescent="0.2">
      <c r="A255" s="43" t="s">
        <v>15</v>
      </c>
      <c r="B255" s="7">
        <f t="shared" si="15"/>
        <v>37</v>
      </c>
      <c r="C255" s="49">
        <f>B255/$B$9*100</f>
        <v>5.1065474218836254E-2</v>
      </c>
      <c r="D255" s="15">
        <f>SUM(D257:D259)</f>
        <v>28</v>
      </c>
      <c r="E255" s="90">
        <f t="shared" ref="E255:G255" si="17">SUM(E257:E259)</f>
        <v>0</v>
      </c>
      <c r="F255" s="15">
        <f t="shared" si="17"/>
        <v>9</v>
      </c>
      <c r="G255" s="21">
        <f t="shared" si="17"/>
        <v>0</v>
      </c>
    </row>
    <row r="256" spans="1:8" ht="12.95" customHeight="1" x14ac:dyDescent="0.2">
      <c r="A256" s="6"/>
      <c r="B256" s="7"/>
      <c r="C256" s="49"/>
      <c r="D256" s="15"/>
      <c r="E256" s="15"/>
      <c r="F256" s="52"/>
      <c r="G256" s="21"/>
    </row>
    <row r="257" spans="1:8" ht="14.45" customHeight="1" x14ac:dyDescent="0.2">
      <c r="A257" s="87">
        <v>12</v>
      </c>
      <c r="B257" s="7">
        <f t="shared" si="15"/>
        <v>2</v>
      </c>
      <c r="C257" s="70">
        <f>B257/$B$9*100</f>
        <v>2.7602959037208788E-3</v>
      </c>
      <c r="D257" s="67">
        <v>2</v>
      </c>
      <c r="E257" s="89">
        <v>0</v>
      </c>
      <c r="F257" s="102">
        <v>0</v>
      </c>
      <c r="G257" s="77">
        <v>0</v>
      </c>
    </row>
    <row r="258" spans="1:8" ht="14.45" customHeight="1" x14ac:dyDescent="0.2">
      <c r="A258" s="87">
        <v>13</v>
      </c>
      <c r="B258" s="7">
        <f t="shared" si="15"/>
        <v>8</v>
      </c>
      <c r="C258" s="70">
        <f>B258/$B$9*100</f>
        <v>1.1041183614883515E-2</v>
      </c>
      <c r="D258" s="72">
        <v>6</v>
      </c>
      <c r="E258" s="89">
        <v>0</v>
      </c>
      <c r="F258" s="72">
        <v>2</v>
      </c>
      <c r="G258" s="73">
        <v>0</v>
      </c>
    </row>
    <row r="259" spans="1:8" ht="14.45" customHeight="1" x14ac:dyDescent="0.2">
      <c r="A259" s="87">
        <v>14</v>
      </c>
      <c r="B259" s="7">
        <f t="shared" si="15"/>
        <v>27</v>
      </c>
      <c r="C259" s="70">
        <f>B259/$B$9*100</f>
        <v>3.7263994700231867E-2</v>
      </c>
      <c r="D259" s="72">
        <v>20</v>
      </c>
      <c r="E259" s="89">
        <v>0</v>
      </c>
      <c r="F259" s="72">
        <v>7</v>
      </c>
      <c r="G259" s="73" t="s">
        <v>48</v>
      </c>
    </row>
    <row r="260" spans="1:8" s="9" customFormat="1" ht="14.45" customHeight="1" x14ac:dyDescent="0.2">
      <c r="A260" s="14"/>
      <c r="B260" s="7"/>
      <c r="C260" s="49"/>
      <c r="D260" s="51"/>
      <c r="E260" s="51"/>
      <c r="F260" s="51"/>
      <c r="G260" s="76"/>
      <c r="H260" s="65"/>
    </row>
    <row r="261" spans="1:8" s="9" customFormat="1" ht="14.45" customHeight="1" x14ac:dyDescent="0.2">
      <c r="A261" s="43" t="s">
        <v>16</v>
      </c>
      <c r="B261" s="7">
        <f t="shared" si="15"/>
        <v>1358</v>
      </c>
      <c r="C261" s="49">
        <f>B261/$B$9*100</f>
        <v>1.874240918626477</v>
      </c>
      <c r="D261" s="15">
        <f>SUM(D263:D267)</f>
        <v>455</v>
      </c>
      <c r="E261" s="15">
        <f>SUM(E263:E267)</f>
        <v>25</v>
      </c>
      <c r="F261" s="15">
        <f>SUM(F263:F267)</f>
        <v>877</v>
      </c>
      <c r="G261" s="21">
        <f>SUM(G263:G267)</f>
        <v>1</v>
      </c>
      <c r="H261" s="65"/>
    </row>
    <row r="262" spans="1:8" s="9" customFormat="1" ht="12.95" customHeight="1" x14ac:dyDescent="0.2">
      <c r="A262" s="10"/>
      <c r="B262" s="7"/>
      <c r="C262" s="49"/>
      <c r="D262" s="15"/>
      <c r="E262" s="15"/>
      <c r="F262" s="15"/>
      <c r="G262" s="21"/>
      <c r="H262" s="65"/>
    </row>
    <row r="263" spans="1:8" s="9" customFormat="1" ht="14.45" customHeight="1" x14ac:dyDescent="0.2">
      <c r="A263" s="87">
        <v>15</v>
      </c>
      <c r="B263" s="7">
        <f t="shared" si="15"/>
        <v>71</v>
      </c>
      <c r="C263" s="70">
        <f>B263/$B$9*100</f>
        <v>9.7990504582091201E-2</v>
      </c>
      <c r="D263" s="78">
        <v>43</v>
      </c>
      <c r="E263" s="89">
        <v>0</v>
      </c>
      <c r="F263" s="78">
        <v>28</v>
      </c>
      <c r="G263" s="73">
        <v>0</v>
      </c>
      <c r="H263" s="65"/>
    </row>
    <row r="264" spans="1:8" s="9" customFormat="1" ht="14.45" customHeight="1" x14ac:dyDescent="0.2">
      <c r="A264" s="87">
        <v>16</v>
      </c>
      <c r="B264" s="7">
        <f t="shared" si="15"/>
        <v>126</v>
      </c>
      <c r="C264" s="70">
        <f>B264/$B$9*100</f>
        <v>0.17389864193441537</v>
      </c>
      <c r="D264" s="78">
        <v>64</v>
      </c>
      <c r="E264" s="89">
        <v>0</v>
      </c>
      <c r="F264" s="78">
        <v>62</v>
      </c>
      <c r="G264" s="73">
        <v>0</v>
      </c>
      <c r="H264" s="65"/>
    </row>
    <row r="265" spans="1:8" s="9" customFormat="1" ht="14.45" customHeight="1" x14ac:dyDescent="0.2">
      <c r="A265" s="87">
        <v>17</v>
      </c>
      <c r="B265" s="7">
        <f t="shared" si="15"/>
        <v>239</v>
      </c>
      <c r="C265" s="70">
        <f>B265/$B$9*100</f>
        <v>0.32985536049464503</v>
      </c>
      <c r="D265" s="78">
        <v>117</v>
      </c>
      <c r="E265" s="89">
        <v>0</v>
      </c>
      <c r="F265" s="78">
        <v>122</v>
      </c>
      <c r="G265" s="73">
        <v>0</v>
      </c>
      <c r="H265" s="65"/>
    </row>
    <row r="266" spans="1:8" s="9" customFormat="1" ht="14.45" customHeight="1" x14ac:dyDescent="0.2">
      <c r="A266" s="87">
        <v>18</v>
      </c>
      <c r="B266" s="7">
        <f t="shared" si="15"/>
        <v>395</v>
      </c>
      <c r="C266" s="70">
        <f>B266/$B$9*100</f>
        <v>0.54515844098487354</v>
      </c>
      <c r="D266" s="78">
        <v>109</v>
      </c>
      <c r="E266" s="72">
        <v>12</v>
      </c>
      <c r="F266" s="78">
        <v>274</v>
      </c>
      <c r="G266" s="73">
        <v>0</v>
      </c>
      <c r="H266" s="65"/>
    </row>
    <row r="267" spans="1:8" s="9" customFormat="1" ht="14.45" customHeight="1" x14ac:dyDescent="0.2">
      <c r="A267" s="87">
        <v>19</v>
      </c>
      <c r="B267" s="7">
        <f t="shared" si="15"/>
        <v>527</v>
      </c>
      <c r="C267" s="70">
        <f>B267/$B$9*100</f>
        <v>0.72733797063045158</v>
      </c>
      <c r="D267" s="78">
        <v>122</v>
      </c>
      <c r="E267" s="72">
        <v>13</v>
      </c>
      <c r="F267" s="78">
        <v>391</v>
      </c>
      <c r="G267" s="73">
        <v>1</v>
      </c>
      <c r="H267" s="65"/>
    </row>
    <row r="268" spans="1:8" s="9" customFormat="1" ht="12.95" customHeight="1" x14ac:dyDescent="0.2">
      <c r="A268" s="14"/>
      <c r="B268" s="7"/>
      <c r="C268" s="70"/>
      <c r="D268" s="67"/>
      <c r="E268" s="67"/>
      <c r="F268" s="67"/>
      <c r="G268" s="77"/>
      <c r="H268" s="65"/>
    </row>
    <row r="269" spans="1:8" s="9" customFormat="1" ht="14.45" customHeight="1" x14ac:dyDescent="0.2">
      <c r="A269" s="43" t="s">
        <v>17</v>
      </c>
      <c r="B269" s="7">
        <f t="shared" si="15"/>
        <v>2888</v>
      </c>
      <c r="C269" s="70">
        <f t="shared" ref="C269:C274" si="18">B269/$B$9*100</f>
        <v>3.9858672849729491</v>
      </c>
      <c r="D269" s="72">
        <v>426</v>
      </c>
      <c r="E269" s="72">
        <v>174</v>
      </c>
      <c r="F269" s="72">
        <v>2282</v>
      </c>
      <c r="G269" s="73">
        <v>6</v>
      </c>
      <c r="H269" s="65"/>
    </row>
    <row r="270" spans="1:8" s="9" customFormat="1" ht="14.45" customHeight="1" x14ac:dyDescent="0.2">
      <c r="A270" s="43" t="s">
        <v>18</v>
      </c>
      <c r="B270" s="7">
        <f t="shared" si="15"/>
        <v>2775</v>
      </c>
      <c r="C270" s="70">
        <f t="shared" si="18"/>
        <v>3.8299105664127198</v>
      </c>
      <c r="D270" s="72">
        <v>279</v>
      </c>
      <c r="E270" s="72">
        <v>452</v>
      </c>
      <c r="F270" s="72">
        <v>2040</v>
      </c>
      <c r="G270" s="73">
        <v>4</v>
      </c>
      <c r="H270" s="65"/>
    </row>
    <row r="271" spans="1:8" s="9" customFormat="1" ht="14.45" customHeight="1" x14ac:dyDescent="0.2">
      <c r="A271" s="43" t="s">
        <v>19</v>
      </c>
      <c r="B271" s="7">
        <f t="shared" si="15"/>
        <v>2040</v>
      </c>
      <c r="C271" s="70">
        <f t="shared" si="18"/>
        <v>2.8155018217952965</v>
      </c>
      <c r="D271" s="72">
        <v>169</v>
      </c>
      <c r="E271" s="72">
        <v>563</v>
      </c>
      <c r="F271" s="72">
        <v>1303</v>
      </c>
      <c r="G271" s="73">
        <v>5</v>
      </c>
      <c r="H271" s="65"/>
    </row>
    <row r="272" spans="1:8" s="9" customFormat="1" ht="14.45" customHeight="1" x14ac:dyDescent="0.2">
      <c r="A272" s="43" t="s">
        <v>20</v>
      </c>
      <c r="B272" s="7">
        <f t="shared" si="15"/>
        <v>1036</v>
      </c>
      <c r="C272" s="70">
        <f t="shared" si="18"/>
        <v>1.4298332781274152</v>
      </c>
      <c r="D272" s="72">
        <v>93</v>
      </c>
      <c r="E272" s="72">
        <v>299</v>
      </c>
      <c r="F272" s="72">
        <v>641</v>
      </c>
      <c r="G272" s="73">
        <v>3</v>
      </c>
      <c r="H272" s="65"/>
    </row>
    <row r="273" spans="1:8" ht="14.45" customHeight="1" x14ac:dyDescent="0.2">
      <c r="A273" s="43" t="s">
        <v>21</v>
      </c>
      <c r="B273" s="7">
        <f t="shared" si="15"/>
        <v>266</v>
      </c>
      <c r="C273" s="70">
        <f t="shared" si="18"/>
        <v>0.36711935519487687</v>
      </c>
      <c r="D273" s="72">
        <v>22</v>
      </c>
      <c r="E273" s="72">
        <v>96</v>
      </c>
      <c r="F273" s="72">
        <v>146</v>
      </c>
      <c r="G273" s="73">
        <v>2</v>
      </c>
    </row>
    <row r="274" spans="1:8" ht="14.45" customHeight="1" x14ac:dyDescent="0.2">
      <c r="A274" s="43" t="s">
        <v>22</v>
      </c>
      <c r="B274" s="7">
        <f t="shared" si="15"/>
        <v>10</v>
      </c>
      <c r="C274" s="70">
        <f t="shared" si="18"/>
        <v>1.3801479518604394E-2</v>
      </c>
      <c r="D274" s="72">
        <v>0</v>
      </c>
      <c r="E274" s="72">
        <v>3</v>
      </c>
      <c r="F274" s="72">
        <v>7</v>
      </c>
      <c r="G274" s="73">
        <v>0</v>
      </c>
    </row>
    <row r="275" spans="1:8" ht="12.95" customHeight="1" x14ac:dyDescent="0.2">
      <c r="A275" s="6"/>
      <c r="B275" s="7"/>
      <c r="C275" s="49"/>
      <c r="D275" s="82"/>
      <c r="E275" s="82"/>
      <c r="F275" s="82"/>
      <c r="G275" s="76"/>
    </row>
    <row r="276" spans="1:8" ht="14.45" customHeight="1" x14ac:dyDescent="0.2">
      <c r="A276" s="57" t="s">
        <v>34</v>
      </c>
      <c r="B276" s="7">
        <f t="shared" si="15"/>
        <v>4331</v>
      </c>
      <c r="C276" s="49">
        <f>B276/$B$9*100</f>
        <v>5.9774207795075629</v>
      </c>
      <c r="D276" s="15">
        <f>SUM(D278,D293,D301:D307)</f>
        <v>605</v>
      </c>
      <c r="E276" s="15">
        <f>SUM(E278,E293,E301:E307)</f>
        <v>500</v>
      </c>
      <c r="F276" s="15">
        <f>SUM(F278,F293,F301:F307)</f>
        <v>3219</v>
      </c>
      <c r="G276" s="21">
        <f>SUM(G278,G293,G301:G307)</f>
        <v>7</v>
      </c>
    </row>
    <row r="277" spans="1:8" ht="12.95" customHeight="1" x14ac:dyDescent="0.2">
      <c r="A277" s="57"/>
      <c r="B277" s="7"/>
      <c r="C277" s="49"/>
      <c r="D277" s="50"/>
      <c r="E277" s="50"/>
      <c r="F277" s="50"/>
      <c r="G277" s="76"/>
    </row>
    <row r="278" spans="1:8" ht="14.45" customHeight="1" x14ac:dyDescent="0.2">
      <c r="A278" s="43" t="s">
        <v>15</v>
      </c>
      <c r="B278" s="7">
        <f t="shared" si="15"/>
        <v>20</v>
      </c>
      <c r="C278" s="49">
        <f>B278/$B$9*100</f>
        <v>2.7602959037208788E-2</v>
      </c>
      <c r="D278" s="15">
        <f>SUM(D280:D282)</f>
        <v>14</v>
      </c>
      <c r="E278" s="90">
        <f t="shared" ref="E278:G278" si="19">SUM(E280:E282)</f>
        <v>0</v>
      </c>
      <c r="F278" s="15">
        <f t="shared" si="19"/>
        <v>6</v>
      </c>
      <c r="G278" s="21">
        <f t="shared" si="19"/>
        <v>0</v>
      </c>
    </row>
    <row r="279" spans="1:8" ht="12.95" customHeight="1" x14ac:dyDescent="0.2">
      <c r="A279" s="10"/>
      <c r="B279" s="7"/>
      <c r="C279" s="49"/>
      <c r="D279" s="15"/>
      <c r="E279" s="15"/>
      <c r="F279" s="15"/>
      <c r="G279" s="21"/>
    </row>
    <row r="280" spans="1:8" ht="14.45" customHeight="1" x14ac:dyDescent="0.2">
      <c r="A280" s="87">
        <v>12</v>
      </c>
      <c r="B280" s="7">
        <f t="shared" si="15"/>
        <v>1</v>
      </c>
      <c r="C280" s="70">
        <f>B280/$B$9*100</f>
        <v>1.3801479518604394E-3</v>
      </c>
      <c r="D280" s="67">
        <v>1</v>
      </c>
      <c r="E280" s="67" t="s">
        <v>47</v>
      </c>
      <c r="F280" s="67">
        <v>0</v>
      </c>
      <c r="G280" s="77">
        <v>0</v>
      </c>
    </row>
    <row r="281" spans="1:8" s="9" customFormat="1" ht="14.45" customHeight="1" x14ac:dyDescent="0.2">
      <c r="A281" s="87">
        <v>13</v>
      </c>
      <c r="B281" s="7">
        <f t="shared" si="15"/>
        <v>3</v>
      </c>
      <c r="C281" s="70">
        <f>B281/$B$9*100</f>
        <v>4.1404438555813182E-3</v>
      </c>
      <c r="D281" s="72">
        <v>3</v>
      </c>
      <c r="E281" s="89">
        <v>0</v>
      </c>
      <c r="F281" s="72">
        <v>0</v>
      </c>
      <c r="G281" s="73">
        <v>0</v>
      </c>
      <c r="H281" s="65"/>
    </row>
    <row r="282" spans="1:8" s="9" customFormat="1" ht="14.45" customHeight="1" x14ac:dyDescent="0.2">
      <c r="A282" s="87">
        <v>14</v>
      </c>
      <c r="B282" s="7">
        <f t="shared" si="15"/>
        <v>16</v>
      </c>
      <c r="C282" s="70">
        <f>B282/$B$9*100</f>
        <v>2.208236722976703E-2</v>
      </c>
      <c r="D282" s="72">
        <v>10</v>
      </c>
      <c r="E282" s="89">
        <v>0</v>
      </c>
      <c r="F282" s="72">
        <v>6</v>
      </c>
      <c r="G282" s="73">
        <v>0</v>
      </c>
      <c r="H282" s="65"/>
    </row>
    <row r="283" spans="1:8" ht="14.1" customHeight="1" x14ac:dyDescent="0.2">
      <c r="A283" s="103" t="s">
        <v>11</v>
      </c>
      <c r="B283" s="103"/>
      <c r="C283" s="103"/>
      <c r="D283" s="103"/>
      <c r="E283" s="103"/>
      <c r="F283" s="103"/>
      <c r="G283" s="103"/>
    </row>
    <row r="284" spans="1:8" ht="14.1" customHeight="1" x14ac:dyDescent="0.2">
      <c r="A284" s="103" t="s">
        <v>41</v>
      </c>
      <c r="B284" s="103"/>
      <c r="C284" s="103"/>
      <c r="D284" s="103"/>
      <c r="E284" s="103"/>
      <c r="F284" s="103"/>
      <c r="G284" s="103"/>
    </row>
    <row r="285" spans="1:8" ht="14.1" customHeight="1" x14ac:dyDescent="0.2">
      <c r="A285" s="103" t="s">
        <v>46</v>
      </c>
      <c r="B285" s="103"/>
      <c r="C285" s="103"/>
      <c r="D285" s="103"/>
      <c r="E285" s="103"/>
      <c r="F285" s="103"/>
      <c r="G285" s="103"/>
    </row>
    <row r="286" spans="1:8" ht="14.1" customHeight="1" x14ac:dyDescent="0.2">
      <c r="A286" s="44"/>
      <c r="B286" s="45"/>
      <c r="C286" s="46"/>
      <c r="D286" s="45"/>
      <c r="E286" s="45"/>
      <c r="F286" s="45"/>
      <c r="G286" s="45"/>
    </row>
    <row r="287" spans="1:8" ht="22.5" customHeight="1" x14ac:dyDescent="0.2">
      <c r="A287" s="104" t="s">
        <v>49</v>
      </c>
      <c r="B287" s="107" t="s">
        <v>0</v>
      </c>
      <c r="C287" s="108"/>
      <c r="D287" s="108"/>
      <c r="E287" s="108"/>
      <c r="F287" s="108"/>
      <c r="G287" s="108"/>
    </row>
    <row r="288" spans="1:8" ht="22.5" customHeight="1" x14ac:dyDescent="0.2">
      <c r="A288" s="105"/>
      <c r="B288" s="109" t="s">
        <v>1</v>
      </c>
      <c r="C288" s="111" t="s">
        <v>44</v>
      </c>
      <c r="D288" s="107" t="s">
        <v>8</v>
      </c>
      <c r="E288" s="108"/>
      <c r="F288" s="108"/>
      <c r="G288" s="108"/>
    </row>
    <row r="289" spans="1:8" ht="22.5" customHeight="1" x14ac:dyDescent="0.2">
      <c r="A289" s="106"/>
      <c r="B289" s="110"/>
      <c r="C289" s="112"/>
      <c r="D289" s="101" t="s">
        <v>2</v>
      </c>
      <c r="E289" s="101" t="s">
        <v>5</v>
      </c>
      <c r="F289" s="101" t="s">
        <v>6</v>
      </c>
      <c r="G289" s="47" t="s">
        <v>10</v>
      </c>
    </row>
    <row r="290" spans="1:8" s="9" customFormat="1" ht="14.1" customHeight="1" x14ac:dyDescent="0.2">
      <c r="A290" s="14"/>
      <c r="B290" s="24"/>
      <c r="C290" s="35"/>
      <c r="D290" s="31"/>
      <c r="E290" s="31"/>
      <c r="F290" s="31"/>
      <c r="G290" s="32"/>
      <c r="H290" s="65"/>
    </row>
    <row r="291" spans="1:8" s="9" customFormat="1" ht="14.45" customHeight="1" x14ac:dyDescent="0.2">
      <c r="A291" s="55" t="s">
        <v>13</v>
      </c>
      <c r="B291" s="11"/>
      <c r="C291" s="23"/>
      <c r="D291" s="22"/>
      <c r="E291" s="22"/>
      <c r="F291" s="22"/>
      <c r="G291" s="30"/>
      <c r="H291" s="65"/>
    </row>
    <row r="292" spans="1:8" s="9" customFormat="1" ht="14.1" customHeight="1" x14ac:dyDescent="0.2">
      <c r="A292" s="14"/>
      <c r="B292" s="11"/>
      <c r="C292" s="23"/>
      <c r="D292" s="22"/>
      <c r="E292" s="22"/>
      <c r="F292" s="22"/>
      <c r="G292" s="30"/>
      <c r="H292" s="65"/>
    </row>
    <row r="293" spans="1:8" s="9" customFormat="1" ht="14.45" customHeight="1" x14ac:dyDescent="0.2">
      <c r="A293" s="43" t="s">
        <v>16</v>
      </c>
      <c r="B293" s="7">
        <f t="shared" ref="B293:B337" si="20">SUM(D293:G293)</f>
        <v>638</v>
      </c>
      <c r="C293" s="49">
        <f>B293/$B$9*100</f>
        <v>0.88053439328696026</v>
      </c>
      <c r="D293" s="15">
        <f>SUM(D295:D299)</f>
        <v>204</v>
      </c>
      <c r="E293" s="15">
        <f>SUM(E295:E299)</f>
        <v>10</v>
      </c>
      <c r="F293" s="15">
        <f>SUM(F295:F299)</f>
        <v>422</v>
      </c>
      <c r="G293" s="21">
        <f>SUM(G295:G299)</f>
        <v>2</v>
      </c>
      <c r="H293" s="65"/>
    </row>
    <row r="294" spans="1:8" s="9" customFormat="1" ht="14.1" customHeight="1" x14ac:dyDescent="0.2">
      <c r="A294" s="10"/>
      <c r="B294" s="7"/>
      <c r="C294" s="49"/>
      <c r="D294" s="15"/>
      <c r="E294" s="15"/>
      <c r="F294" s="15"/>
      <c r="G294" s="21"/>
      <c r="H294" s="65"/>
    </row>
    <row r="295" spans="1:8" s="9" customFormat="1" ht="14.45" customHeight="1" x14ac:dyDescent="0.2">
      <c r="A295" s="87">
        <v>15</v>
      </c>
      <c r="B295" s="7">
        <f t="shared" si="20"/>
        <v>40</v>
      </c>
      <c r="C295" s="70">
        <f>B295/$B$9*100</f>
        <v>5.5205918074417576E-2</v>
      </c>
      <c r="D295" s="78">
        <v>31</v>
      </c>
      <c r="E295" s="89">
        <v>0</v>
      </c>
      <c r="F295" s="78">
        <v>9</v>
      </c>
      <c r="G295" s="73">
        <v>0</v>
      </c>
      <c r="H295" s="65"/>
    </row>
    <row r="296" spans="1:8" s="9" customFormat="1" ht="14.45" customHeight="1" x14ac:dyDescent="0.2">
      <c r="A296" s="87">
        <v>16</v>
      </c>
      <c r="B296" s="7">
        <f t="shared" si="20"/>
        <v>69</v>
      </c>
      <c r="C296" s="70">
        <f>B296/$B$9*100</f>
        <v>9.5230208678370315E-2</v>
      </c>
      <c r="D296" s="78">
        <v>45</v>
      </c>
      <c r="E296" s="89">
        <v>0</v>
      </c>
      <c r="F296" s="78">
        <v>24</v>
      </c>
      <c r="G296" s="73">
        <v>0</v>
      </c>
      <c r="H296" s="65"/>
    </row>
    <row r="297" spans="1:8" s="9" customFormat="1" ht="14.45" customHeight="1" x14ac:dyDescent="0.2">
      <c r="A297" s="87">
        <v>17</v>
      </c>
      <c r="B297" s="7">
        <f t="shared" si="20"/>
        <v>113</v>
      </c>
      <c r="C297" s="70">
        <f>B297/$B$9*100</f>
        <v>0.15595671856022966</v>
      </c>
      <c r="D297" s="78">
        <v>42</v>
      </c>
      <c r="E297" s="89">
        <v>0</v>
      </c>
      <c r="F297" s="78">
        <v>69</v>
      </c>
      <c r="G297" s="73">
        <v>2</v>
      </c>
      <c r="H297" s="65"/>
    </row>
    <row r="298" spans="1:8" s="9" customFormat="1" ht="14.45" customHeight="1" x14ac:dyDescent="0.2">
      <c r="A298" s="87">
        <v>18</v>
      </c>
      <c r="B298" s="7">
        <f t="shared" si="20"/>
        <v>182</v>
      </c>
      <c r="C298" s="70">
        <f>B298/$B$9*100</f>
        <v>0.25118692723859998</v>
      </c>
      <c r="D298" s="78">
        <v>36</v>
      </c>
      <c r="E298" s="72">
        <v>4</v>
      </c>
      <c r="F298" s="78">
        <v>142</v>
      </c>
      <c r="G298" s="73">
        <v>0</v>
      </c>
      <c r="H298" s="65"/>
    </row>
    <row r="299" spans="1:8" s="9" customFormat="1" ht="14.45" customHeight="1" x14ac:dyDescent="0.2">
      <c r="A299" s="87">
        <v>19</v>
      </c>
      <c r="B299" s="7">
        <f t="shared" si="20"/>
        <v>234</v>
      </c>
      <c r="C299" s="70">
        <f>B299/$B$9*100</f>
        <v>0.32295462073534287</v>
      </c>
      <c r="D299" s="78">
        <v>50</v>
      </c>
      <c r="E299" s="72">
        <v>6</v>
      </c>
      <c r="F299" s="78">
        <v>178</v>
      </c>
      <c r="G299" s="73">
        <v>0</v>
      </c>
      <c r="H299" s="65"/>
    </row>
    <row r="300" spans="1:8" s="9" customFormat="1" ht="14.1" customHeight="1" x14ac:dyDescent="0.2">
      <c r="A300" s="14"/>
      <c r="B300" s="7"/>
      <c r="C300" s="70"/>
      <c r="D300" s="67"/>
      <c r="E300" s="67"/>
      <c r="F300" s="67"/>
      <c r="G300" s="77"/>
      <c r="H300" s="65"/>
    </row>
    <row r="301" spans="1:8" ht="14.45" customHeight="1" x14ac:dyDescent="0.2">
      <c r="A301" s="43" t="s">
        <v>17</v>
      </c>
      <c r="B301" s="7">
        <f t="shared" si="20"/>
        <v>1247</v>
      </c>
      <c r="C301" s="70">
        <f t="shared" ref="C301:C307" si="21">B301/$B$9*100</f>
        <v>1.721044495969968</v>
      </c>
      <c r="D301" s="72">
        <v>169</v>
      </c>
      <c r="E301" s="72">
        <v>68</v>
      </c>
      <c r="F301" s="72">
        <v>1009</v>
      </c>
      <c r="G301" s="73">
        <v>1</v>
      </c>
    </row>
    <row r="302" spans="1:8" ht="14.45" customHeight="1" x14ac:dyDescent="0.2">
      <c r="A302" s="43" t="s">
        <v>18</v>
      </c>
      <c r="B302" s="7">
        <f t="shared" si="20"/>
        <v>1128</v>
      </c>
      <c r="C302" s="70">
        <f t="shared" si="21"/>
        <v>1.5568068896985758</v>
      </c>
      <c r="D302" s="72">
        <v>104</v>
      </c>
      <c r="E302" s="72">
        <v>168</v>
      </c>
      <c r="F302" s="72">
        <v>854</v>
      </c>
      <c r="G302" s="73">
        <v>2</v>
      </c>
    </row>
    <row r="303" spans="1:8" ht="14.45" customHeight="1" x14ac:dyDescent="0.2">
      <c r="A303" s="43" t="s">
        <v>19</v>
      </c>
      <c r="B303" s="7">
        <f t="shared" si="20"/>
        <v>787</v>
      </c>
      <c r="C303" s="70">
        <f t="shared" si="21"/>
        <v>1.0861764381141659</v>
      </c>
      <c r="D303" s="72">
        <v>72</v>
      </c>
      <c r="E303" s="72">
        <v>161</v>
      </c>
      <c r="F303" s="72">
        <v>552</v>
      </c>
      <c r="G303" s="73">
        <v>2</v>
      </c>
    </row>
    <row r="304" spans="1:8" ht="14.45" customHeight="1" x14ac:dyDescent="0.2">
      <c r="A304" s="43" t="s">
        <v>20</v>
      </c>
      <c r="B304" s="7">
        <f t="shared" si="20"/>
        <v>393</v>
      </c>
      <c r="C304" s="70">
        <f t="shared" si="21"/>
        <v>0.54239814508115269</v>
      </c>
      <c r="D304" s="72">
        <v>35</v>
      </c>
      <c r="E304" s="72">
        <v>72</v>
      </c>
      <c r="F304" s="72">
        <v>286</v>
      </c>
      <c r="G304" s="73">
        <v>0</v>
      </c>
    </row>
    <row r="305" spans="1:8" ht="14.45" customHeight="1" x14ac:dyDescent="0.2">
      <c r="A305" s="43" t="s">
        <v>21</v>
      </c>
      <c r="B305" s="7">
        <f t="shared" si="20"/>
        <v>108</v>
      </c>
      <c r="C305" s="70">
        <f t="shared" si="21"/>
        <v>0.14905597880092747</v>
      </c>
      <c r="D305" s="72">
        <v>6</v>
      </c>
      <c r="E305" s="72">
        <v>19</v>
      </c>
      <c r="F305" s="72">
        <v>83</v>
      </c>
      <c r="G305" s="73">
        <v>0</v>
      </c>
    </row>
    <row r="306" spans="1:8" ht="14.45" customHeight="1" x14ac:dyDescent="0.2">
      <c r="A306" s="43" t="s">
        <v>22</v>
      </c>
      <c r="B306" s="7">
        <f t="shared" si="20"/>
        <v>9</v>
      </c>
      <c r="C306" s="70">
        <f t="shared" si="21"/>
        <v>1.2421331566743956E-2</v>
      </c>
      <c r="D306" s="72">
        <v>1</v>
      </c>
      <c r="E306" s="72">
        <v>2</v>
      </c>
      <c r="F306" s="72">
        <v>6</v>
      </c>
      <c r="G306" s="73">
        <v>0</v>
      </c>
    </row>
    <row r="307" spans="1:8" ht="14.45" customHeight="1" x14ac:dyDescent="0.2">
      <c r="A307" s="43" t="s">
        <v>23</v>
      </c>
      <c r="B307" s="7">
        <f t="shared" si="20"/>
        <v>1</v>
      </c>
      <c r="C307" s="70">
        <f t="shared" si="21"/>
        <v>1.3801479518604394E-3</v>
      </c>
      <c r="D307" s="72">
        <v>0</v>
      </c>
      <c r="E307" s="72">
        <v>0</v>
      </c>
      <c r="F307" s="72">
        <v>1</v>
      </c>
      <c r="G307" s="73">
        <v>0</v>
      </c>
    </row>
    <row r="308" spans="1:8" ht="14.1" customHeight="1" x14ac:dyDescent="0.2">
      <c r="A308" s="10"/>
      <c r="B308" s="7"/>
      <c r="C308" s="49"/>
      <c r="D308" s="51"/>
      <c r="E308" s="51"/>
      <c r="F308" s="51"/>
      <c r="G308" s="76"/>
    </row>
    <row r="309" spans="1:8" ht="14.45" customHeight="1" x14ac:dyDescent="0.2">
      <c r="A309" s="60" t="s">
        <v>35</v>
      </c>
      <c r="B309" s="7">
        <f t="shared" si="20"/>
        <v>716</v>
      </c>
      <c r="C309" s="49">
        <f>B309/$B$9*100</f>
        <v>0.98818593353207462</v>
      </c>
      <c r="D309" s="15">
        <f>SUM(D311,D317,D325:D330)</f>
        <v>116</v>
      </c>
      <c r="E309" s="15">
        <f>SUM(E311,E317,E325:E330)</f>
        <v>23</v>
      </c>
      <c r="F309" s="15">
        <f>SUM(F311,F317,F325:F330)</f>
        <v>576</v>
      </c>
      <c r="G309" s="21">
        <f>SUM(G311,G317,G325:G330)</f>
        <v>1</v>
      </c>
    </row>
    <row r="310" spans="1:8" ht="14.1" customHeight="1" x14ac:dyDescent="0.2">
      <c r="A310" s="61"/>
      <c r="B310" s="7"/>
      <c r="C310" s="49"/>
      <c r="D310" s="51"/>
      <c r="E310" s="51"/>
      <c r="F310" s="51"/>
      <c r="G310" s="76"/>
    </row>
    <row r="311" spans="1:8" ht="14.45" customHeight="1" x14ac:dyDescent="0.2">
      <c r="A311" s="43" t="s">
        <v>15</v>
      </c>
      <c r="B311" s="7">
        <f t="shared" si="20"/>
        <v>9</v>
      </c>
      <c r="C311" s="49">
        <f>B311/$B$9*100</f>
        <v>1.2421331566743956E-2</v>
      </c>
      <c r="D311" s="15">
        <f>SUM(D313:D315)</f>
        <v>5</v>
      </c>
      <c r="E311" s="90">
        <f t="shared" ref="E311:G311" si="22">SUM(E313:E315)</f>
        <v>0</v>
      </c>
      <c r="F311" s="15">
        <f t="shared" si="22"/>
        <v>4</v>
      </c>
      <c r="G311" s="21">
        <f t="shared" si="22"/>
        <v>0</v>
      </c>
    </row>
    <row r="312" spans="1:8" ht="14.1" customHeight="1" x14ac:dyDescent="0.2">
      <c r="A312" s="10"/>
      <c r="B312" s="7"/>
      <c r="C312" s="49"/>
      <c r="D312" s="15"/>
      <c r="E312" s="15"/>
      <c r="F312" s="15"/>
      <c r="G312" s="21"/>
    </row>
    <row r="313" spans="1:8" ht="14.45" customHeight="1" x14ac:dyDescent="0.2">
      <c r="A313" s="87">
        <v>12</v>
      </c>
      <c r="B313" s="7">
        <f t="shared" si="20"/>
        <v>1</v>
      </c>
      <c r="C313" s="70">
        <f t="shared" ref="C313:C314" si="23">B313/$B$9*100</f>
        <v>1.3801479518604394E-3</v>
      </c>
      <c r="D313" s="67">
        <v>1</v>
      </c>
      <c r="E313" s="89">
        <v>0</v>
      </c>
      <c r="F313" s="15">
        <v>0</v>
      </c>
      <c r="G313" s="21">
        <v>0</v>
      </c>
    </row>
    <row r="314" spans="1:8" s="9" customFormat="1" ht="14.45" customHeight="1" x14ac:dyDescent="0.2">
      <c r="A314" s="87">
        <v>13</v>
      </c>
      <c r="B314" s="7">
        <f t="shared" si="20"/>
        <v>2</v>
      </c>
      <c r="C314" s="70">
        <f t="shared" si="23"/>
        <v>2.7602959037208788E-3</v>
      </c>
      <c r="D314" s="67">
        <v>1</v>
      </c>
      <c r="E314" s="89">
        <v>0</v>
      </c>
      <c r="F314" s="67">
        <v>1</v>
      </c>
      <c r="G314" s="77">
        <v>0</v>
      </c>
      <c r="H314" s="65"/>
    </row>
    <row r="315" spans="1:8" s="9" customFormat="1" ht="14.45" customHeight="1" x14ac:dyDescent="0.2">
      <c r="A315" s="87">
        <v>14</v>
      </c>
      <c r="B315" s="7">
        <f t="shared" si="20"/>
        <v>6</v>
      </c>
      <c r="C315" s="70">
        <f>B315/$B$9*100</f>
        <v>8.2808877111626364E-3</v>
      </c>
      <c r="D315" s="72">
        <v>3</v>
      </c>
      <c r="E315" s="89">
        <v>0</v>
      </c>
      <c r="F315" s="72">
        <v>3</v>
      </c>
      <c r="G315" s="73">
        <v>0</v>
      </c>
      <c r="H315" s="65"/>
    </row>
    <row r="316" spans="1:8" s="9" customFormat="1" ht="14.1" customHeight="1" x14ac:dyDescent="0.2">
      <c r="A316" s="14"/>
      <c r="B316" s="7"/>
      <c r="C316" s="49"/>
      <c r="D316" s="51"/>
      <c r="E316" s="51"/>
      <c r="F316" s="51"/>
      <c r="G316" s="76"/>
      <c r="H316" s="65"/>
    </row>
    <row r="317" spans="1:8" s="9" customFormat="1" ht="14.45" customHeight="1" x14ac:dyDescent="0.2">
      <c r="A317" s="43" t="s">
        <v>16</v>
      </c>
      <c r="B317" s="7">
        <f t="shared" si="20"/>
        <v>163</v>
      </c>
      <c r="C317" s="49">
        <f>B317/$B$9*100</f>
        <v>0.22496411615325163</v>
      </c>
      <c r="D317" s="15">
        <f>SUM(D319:D323)</f>
        <v>44</v>
      </c>
      <c r="E317" s="15">
        <f>SUM(E319:E323)</f>
        <v>1</v>
      </c>
      <c r="F317" s="15">
        <f>SUM(F319:F323)</f>
        <v>117</v>
      </c>
      <c r="G317" s="21">
        <f>SUM(G319:G323)</f>
        <v>1</v>
      </c>
      <c r="H317" s="65"/>
    </row>
    <row r="318" spans="1:8" s="9" customFormat="1" ht="14.1" customHeight="1" x14ac:dyDescent="0.2">
      <c r="A318" s="10"/>
      <c r="B318" s="7"/>
      <c r="C318" s="49"/>
      <c r="D318" s="15"/>
      <c r="E318" s="15"/>
      <c r="F318" s="15"/>
      <c r="G318" s="21"/>
      <c r="H318" s="65"/>
    </row>
    <row r="319" spans="1:8" s="9" customFormat="1" ht="14.45" customHeight="1" x14ac:dyDescent="0.2">
      <c r="A319" s="87">
        <v>15</v>
      </c>
      <c r="B319" s="7">
        <f t="shared" si="20"/>
        <v>15</v>
      </c>
      <c r="C319" s="70">
        <f>B319/$B$9*100</f>
        <v>2.0702219277906591E-2</v>
      </c>
      <c r="D319" s="78">
        <v>4</v>
      </c>
      <c r="E319" s="89">
        <v>0</v>
      </c>
      <c r="F319" s="78">
        <v>11</v>
      </c>
      <c r="G319" s="73">
        <v>0</v>
      </c>
      <c r="H319" s="65"/>
    </row>
    <row r="320" spans="1:8" s="9" customFormat="1" ht="14.45" customHeight="1" x14ac:dyDescent="0.2">
      <c r="A320" s="87">
        <v>16</v>
      </c>
      <c r="B320" s="7">
        <f t="shared" si="20"/>
        <v>27</v>
      </c>
      <c r="C320" s="70">
        <f>B320/$B$9*100</f>
        <v>3.7263994700231867E-2</v>
      </c>
      <c r="D320" s="78">
        <v>8</v>
      </c>
      <c r="E320" s="89">
        <v>0</v>
      </c>
      <c r="F320" s="78">
        <v>19</v>
      </c>
      <c r="G320" s="73">
        <v>0</v>
      </c>
      <c r="H320" s="65"/>
    </row>
    <row r="321" spans="1:8" s="9" customFormat="1" ht="14.45" customHeight="1" x14ac:dyDescent="0.2">
      <c r="A321" s="87">
        <v>17</v>
      </c>
      <c r="B321" s="7">
        <f t="shared" si="20"/>
        <v>35</v>
      </c>
      <c r="C321" s="70">
        <f>B321/$B$9*100</f>
        <v>4.8305178315115382E-2</v>
      </c>
      <c r="D321" s="78">
        <v>10</v>
      </c>
      <c r="E321" s="89">
        <v>0</v>
      </c>
      <c r="F321" s="78">
        <v>25</v>
      </c>
      <c r="G321" s="73">
        <v>0</v>
      </c>
      <c r="H321" s="65"/>
    </row>
    <row r="322" spans="1:8" s="9" customFormat="1" ht="14.45" customHeight="1" x14ac:dyDescent="0.2">
      <c r="A322" s="87">
        <v>18</v>
      </c>
      <c r="B322" s="7">
        <f t="shared" si="20"/>
        <v>45</v>
      </c>
      <c r="C322" s="70">
        <f>B322/$B$9*100</f>
        <v>6.2106657833719776E-2</v>
      </c>
      <c r="D322" s="78">
        <v>9</v>
      </c>
      <c r="E322" s="72">
        <v>1</v>
      </c>
      <c r="F322" s="78">
        <v>35</v>
      </c>
      <c r="G322" s="73">
        <v>0</v>
      </c>
      <c r="H322" s="65"/>
    </row>
    <row r="323" spans="1:8" s="9" customFormat="1" ht="14.45" customHeight="1" x14ac:dyDescent="0.2">
      <c r="A323" s="87">
        <v>19</v>
      </c>
      <c r="B323" s="7">
        <f t="shared" si="20"/>
        <v>41</v>
      </c>
      <c r="C323" s="70">
        <f>B323/$B$9*100</f>
        <v>5.6586066026278019E-2</v>
      </c>
      <c r="D323" s="78">
        <v>13</v>
      </c>
      <c r="E323" s="72">
        <v>0</v>
      </c>
      <c r="F323" s="78">
        <v>27</v>
      </c>
      <c r="G323" s="73">
        <v>1</v>
      </c>
      <c r="H323" s="65"/>
    </row>
    <row r="324" spans="1:8" s="9" customFormat="1" ht="14.1" customHeight="1" x14ac:dyDescent="0.2">
      <c r="A324" s="14"/>
      <c r="B324" s="7"/>
      <c r="C324" s="70"/>
      <c r="D324" s="67"/>
      <c r="E324" s="67"/>
      <c r="F324" s="67"/>
      <c r="G324" s="77"/>
      <c r="H324" s="65"/>
    </row>
    <row r="325" spans="1:8" s="9" customFormat="1" ht="14.45" customHeight="1" x14ac:dyDescent="0.2">
      <c r="A325" s="43" t="s">
        <v>17</v>
      </c>
      <c r="B325" s="7">
        <f t="shared" si="20"/>
        <v>180</v>
      </c>
      <c r="C325" s="70">
        <f t="shared" ref="C325:C330" si="24">B325/$B$9*100</f>
        <v>0.24842663133487911</v>
      </c>
      <c r="D325" s="72">
        <v>28</v>
      </c>
      <c r="E325" s="72">
        <v>2</v>
      </c>
      <c r="F325" s="72">
        <v>150</v>
      </c>
      <c r="G325" s="73">
        <v>0</v>
      </c>
      <c r="H325" s="65"/>
    </row>
    <row r="326" spans="1:8" s="9" customFormat="1" ht="14.45" customHeight="1" x14ac:dyDescent="0.2">
      <c r="A326" s="43" t="s">
        <v>18</v>
      </c>
      <c r="B326" s="7">
        <f t="shared" si="20"/>
        <v>148</v>
      </c>
      <c r="C326" s="70">
        <f t="shared" si="24"/>
        <v>0.20426189687534502</v>
      </c>
      <c r="D326" s="72">
        <v>18</v>
      </c>
      <c r="E326" s="72">
        <v>5</v>
      </c>
      <c r="F326" s="72">
        <v>125</v>
      </c>
      <c r="G326" s="73">
        <v>0</v>
      </c>
      <c r="H326" s="65"/>
    </row>
    <row r="327" spans="1:8" ht="14.45" customHeight="1" x14ac:dyDescent="0.2">
      <c r="A327" s="43" t="s">
        <v>19</v>
      </c>
      <c r="B327" s="7">
        <f t="shared" si="20"/>
        <v>109</v>
      </c>
      <c r="C327" s="70">
        <f t="shared" si="24"/>
        <v>0.15043612675278789</v>
      </c>
      <c r="D327" s="72">
        <v>17</v>
      </c>
      <c r="E327" s="72">
        <v>5</v>
      </c>
      <c r="F327" s="72">
        <v>87</v>
      </c>
      <c r="G327" s="73">
        <v>0</v>
      </c>
    </row>
    <row r="328" spans="1:8" ht="14.45" customHeight="1" x14ac:dyDescent="0.2">
      <c r="A328" s="43" t="s">
        <v>20</v>
      </c>
      <c r="B328" s="7">
        <f t="shared" si="20"/>
        <v>73</v>
      </c>
      <c r="C328" s="70">
        <f t="shared" si="24"/>
        <v>0.10075080048581207</v>
      </c>
      <c r="D328" s="72">
        <v>2</v>
      </c>
      <c r="E328" s="72">
        <v>7</v>
      </c>
      <c r="F328" s="72">
        <v>64</v>
      </c>
      <c r="G328" s="73">
        <v>0</v>
      </c>
    </row>
    <row r="329" spans="1:8" ht="14.45" customHeight="1" x14ac:dyDescent="0.2">
      <c r="A329" s="43" t="s">
        <v>21</v>
      </c>
      <c r="B329" s="7">
        <f t="shared" si="20"/>
        <v>30</v>
      </c>
      <c r="C329" s="70">
        <f t="shared" si="24"/>
        <v>4.1404438555813182E-2</v>
      </c>
      <c r="D329" s="72">
        <v>2</v>
      </c>
      <c r="E329" s="72">
        <v>3</v>
      </c>
      <c r="F329" s="72">
        <v>25</v>
      </c>
      <c r="G329" s="73">
        <v>0</v>
      </c>
    </row>
    <row r="330" spans="1:8" ht="14.45" customHeight="1" x14ac:dyDescent="0.2">
      <c r="A330" s="43" t="s">
        <v>22</v>
      </c>
      <c r="B330" s="7">
        <f t="shared" si="20"/>
        <v>4</v>
      </c>
      <c r="C330" s="70">
        <f t="shared" si="24"/>
        <v>5.5205918074417576E-3</v>
      </c>
      <c r="D330" s="72">
        <v>0</v>
      </c>
      <c r="E330" s="72">
        <v>0</v>
      </c>
      <c r="F330" s="72">
        <v>4</v>
      </c>
      <c r="G330" s="73">
        <v>0</v>
      </c>
    </row>
    <row r="331" spans="1:8" ht="14.1" customHeight="1" x14ac:dyDescent="0.2">
      <c r="A331" s="10"/>
      <c r="B331" s="7"/>
      <c r="C331" s="49"/>
      <c r="D331" s="51"/>
      <c r="E331" s="51"/>
      <c r="F331" s="51"/>
      <c r="G331" s="76"/>
    </row>
    <row r="332" spans="1:8" ht="14.45" customHeight="1" x14ac:dyDescent="0.2">
      <c r="A332" s="62" t="s">
        <v>36</v>
      </c>
      <c r="B332" s="7">
        <f t="shared" si="20"/>
        <v>198</v>
      </c>
      <c r="C332" s="49">
        <f>B332/$B$9*100</f>
        <v>0.27326929446836701</v>
      </c>
      <c r="D332" s="15">
        <f>SUM(D334,D348,D356:D361)</f>
        <v>24</v>
      </c>
      <c r="E332" s="15">
        <f>SUM(E334,E348,E356:E361)</f>
        <v>3</v>
      </c>
      <c r="F332" s="15">
        <f>SUM(F334,F348,F356:F361)</f>
        <v>170</v>
      </c>
      <c r="G332" s="21">
        <f>SUM(G334,G348,G356:G361)</f>
        <v>1</v>
      </c>
    </row>
    <row r="333" spans="1:8" ht="14.1" customHeight="1" x14ac:dyDescent="0.2">
      <c r="A333" s="18"/>
      <c r="B333" s="7"/>
      <c r="C333" s="49"/>
      <c r="D333" s="51"/>
      <c r="E333" s="51"/>
      <c r="F333" s="51"/>
      <c r="G333" s="76"/>
    </row>
    <row r="334" spans="1:8" ht="14.45" customHeight="1" x14ac:dyDescent="0.2">
      <c r="A334" s="43" t="s">
        <v>15</v>
      </c>
      <c r="B334" s="7">
        <f t="shared" si="20"/>
        <v>4</v>
      </c>
      <c r="C334" s="49">
        <f>B334/$B$9*100</f>
        <v>5.5205918074417576E-3</v>
      </c>
      <c r="D334" s="52">
        <f>SUM(D336:D337)</f>
        <v>2</v>
      </c>
      <c r="E334" s="91">
        <f t="shared" ref="E334:G334" si="25">SUM(E336:E337)</f>
        <v>0</v>
      </c>
      <c r="F334" s="52">
        <f t="shared" si="25"/>
        <v>2</v>
      </c>
      <c r="G334" s="53">
        <f t="shared" si="25"/>
        <v>0</v>
      </c>
    </row>
    <row r="335" spans="1:8" ht="14.1" customHeight="1" x14ac:dyDescent="0.2">
      <c r="A335" s="43"/>
      <c r="B335" s="7"/>
      <c r="C335" s="49"/>
      <c r="D335" s="52"/>
      <c r="E335" s="52"/>
      <c r="F335" s="52"/>
      <c r="G335" s="53"/>
    </row>
    <row r="336" spans="1:8" ht="14.45" customHeight="1" x14ac:dyDescent="0.2">
      <c r="A336" s="87">
        <v>13</v>
      </c>
      <c r="B336" s="7">
        <f t="shared" si="20"/>
        <v>1</v>
      </c>
      <c r="C336" s="70">
        <f>B336/$B$9*100</f>
        <v>1.3801479518604394E-3</v>
      </c>
      <c r="D336" s="72">
        <v>1</v>
      </c>
      <c r="E336" s="89">
        <v>0</v>
      </c>
      <c r="F336" s="72">
        <v>0</v>
      </c>
      <c r="G336" s="73">
        <v>0</v>
      </c>
    </row>
    <row r="337" spans="1:8" ht="14.45" customHeight="1" x14ac:dyDescent="0.2">
      <c r="A337" s="87">
        <v>14</v>
      </c>
      <c r="B337" s="7">
        <f t="shared" si="20"/>
        <v>3</v>
      </c>
      <c r="C337" s="70">
        <f>B337/$B$9*100</f>
        <v>4.1404438555813182E-3</v>
      </c>
      <c r="D337" s="72">
        <v>1</v>
      </c>
      <c r="E337" s="89">
        <v>0</v>
      </c>
      <c r="F337" s="72">
        <v>2</v>
      </c>
      <c r="G337" s="73">
        <v>0</v>
      </c>
    </row>
    <row r="338" spans="1:8" ht="12.75" customHeight="1" x14ac:dyDescent="0.2">
      <c r="A338" s="103" t="s">
        <v>11</v>
      </c>
      <c r="B338" s="103"/>
      <c r="C338" s="103"/>
      <c r="D338" s="103"/>
      <c r="E338" s="103"/>
      <c r="F338" s="103"/>
      <c r="G338" s="103"/>
    </row>
    <row r="339" spans="1:8" ht="12.75" customHeight="1" x14ac:dyDescent="0.2">
      <c r="A339" s="103" t="s">
        <v>41</v>
      </c>
      <c r="B339" s="103"/>
      <c r="C339" s="103"/>
      <c r="D339" s="103"/>
      <c r="E339" s="103"/>
      <c r="F339" s="103"/>
      <c r="G339" s="103"/>
    </row>
    <row r="340" spans="1:8" ht="12.75" customHeight="1" x14ac:dyDescent="0.2">
      <c r="A340" s="103" t="s">
        <v>46</v>
      </c>
      <c r="B340" s="103"/>
      <c r="C340" s="103"/>
      <c r="D340" s="103"/>
      <c r="E340" s="103"/>
      <c r="F340" s="103"/>
      <c r="G340" s="103"/>
    </row>
    <row r="341" spans="1:8" ht="12.75" customHeight="1" x14ac:dyDescent="0.2">
      <c r="A341" s="1"/>
      <c r="B341" s="2"/>
      <c r="C341" s="33"/>
      <c r="D341" s="2"/>
      <c r="E341" s="2"/>
      <c r="F341" s="2"/>
      <c r="G341" s="2"/>
    </row>
    <row r="342" spans="1:8" ht="22.5" customHeight="1" x14ac:dyDescent="0.2">
      <c r="A342" s="104" t="s">
        <v>49</v>
      </c>
      <c r="B342" s="107" t="s">
        <v>0</v>
      </c>
      <c r="C342" s="108"/>
      <c r="D342" s="108"/>
      <c r="E342" s="108"/>
      <c r="F342" s="108"/>
      <c r="G342" s="108"/>
    </row>
    <row r="343" spans="1:8" ht="22.5" customHeight="1" x14ac:dyDescent="0.2">
      <c r="A343" s="105"/>
      <c r="B343" s="109" t="s">
        <v>1</v>
      </c>
      <c r="C343" s="111" t="s">
        <v>44</v>
      </c>
      <c r="D343" s="107" t="s">
        <v>8</v>
      </c>
      <c r="E343" s="108"/>
      <c r="F343" s="108"/>
      <c r="G343" s="108"/>
    </row>
    <row r="344" spans="1:8" ht="22.5" customHeight="1" x14ac:dyDescent="0.2">
      <c r="A344" s="106"/>
      <c r="B344" s="110"/>
      <c r="C344" s="112"/>
      <c r="D344" s="101" t="s">
        <v>2</v>
      </c>
      <c r="E344" s="101" t="s">
        <v>5</v>
      </c>
      <c r="F344" s="101" t="s">
        <v>6</v>
      </c>
      <c r="G344" s="47" t="s">
        <v>10</v>
      </c>
    </row>
    <row r="345" spans="1:8" s="9" customFormat="1" ht="12.95" customHeight="1" x14ac:dyDescent="0.2">
      <c r="A345" s="14"/>
      <c r="B345" s="24"/>
      <c r="C345" s="35"/>
      <c r="D345" s="28"/>
      <c r="E345" s="28"/>
      <c r="F345" s="28"/>
      <c r="G345" s="25"/>
      <c r="H345" s="65"/>
    </row>
    <row r="346" spans="1:8" s="9" customFormat="1" ht="14.45" customHeight="1" x14ac:dyDescent="0.2">
      <c r="A346" s="42" t="s">
        <v>14</v>
      </c>
      <c r="B346" s="11"/>
      <c r="C346" s="23"/>
      <c r="D346" s="29"/>
      <c r="E346" s="29"/>
      <c r="F346" s="29"/>
      <c r="G346" s="13"/>
      <c r="H346" s="65"/>
    </row>
    <row r="347" spans="1:8" s="9" customFormat="1" ht="12.95" customHeight="1" x14ac:dyDescent="0.2">
      <c r="A347" s="63"/>
      <c r="B347" s="11"/>
      <c r="C347" s="23"/>
      <c r="D347" s="29"/>
      <c r="E347" s="29"/>
      <c r="F347" s="29"/>
      <c r="G347" s="13"/>
      <c r="H347" s="65"/>
    </row>
    <row r="348" spans="1:8" s="9" customFormat="1" ht="14.45" customHeight="1" x14ac:dyDescent="0.2">
      <c r="A348" s="43" t="s">
        <v>16</v>
      </c>
      <c r="B348" s="7">
        <f t="shared" ref="B348:B386" si="26">SUM(D348:G348)</f>
        <v>49</v>
      </c>
      <c r="C348" s="49">
        <f t="shared" ref="C348:C386" si="27">B348/$B$9*100</f>
        <v>6.7627249641161541E-2</v>
      </c>
      <c r="D348" s="15">
        <f>SUM(D350:D354)</f>
        <v>10</v>
      </c>
      <c r="E348" s="15">
        <f t="shared" ref="E348:G348" si="28">SUM(E350:E354)</f>
        <v>0</v>
      </c>
      <c r="F348" s="15">
        <f t="shared" si="28"/>
        <v>39</v>
      </c>
      <c r="G348" s="21">
        <f t="shared" si="28"/>
        <v>0</v>
      </c>
      <c r="H348" s="65"/>
    </row>
    <row r="349" spans="1:8" s="9" customFormat="1" ht="12.95" customHeight="1" x14ac:dyDescent="0.2">
      <c r="A349" s="10"/>
      <c r="B349" s="7"/>
      <c r="C349" s="49"/>
      <c r="D349" s="15"/>
      <c r="E349" s="15"/>
      <c r="F349" s="15"/>
      <c r="G349" s="21"/>
      <c r="H349" s="65"/>
    </row>
    <row r="350" spans="1:8" s="9" customFormat="1" ht="14.45" customHeight="1" x14ac:dyDescent="0.2">
      <c r="A350" s="87">
        <v>15</v>
      </c>
      <c r="B350" s="7">
        <f t="shared" si="26"/>
        <v>4</v>
      </c>
      <c r="C350" s="70">
        <f t="shared" si="27"/>
        <v>5.5205918074417576E-3</v>
      </c>
      <c r="D350" s="72">
        <v>3</v>
      </c>
      <c r="E350" s="89">
        <v>0</v>
      </c>
      <c r="F350" s="78">
        <v>1</v>
      </c>
      <c r="G350" s="73">
        <v>0</v>
      </c>
      <c r="H350" s="65"/>
    </row>
    <row r="351" spans="1:8" s="9" customFormat="1" ht="14.45" customHeight="1" x14ac:dyDescent="0.2">
      <c r="A351" s="87">
        <v>16</v>
      </c>
      <c r="B351" s="7">
        <f t="shared" si="26"/>
        <v>5</v>
      </c>
      <c r="C351" s="70">
        <f t="shared" si="27"/>
        <v>6.900739759302197E-3</v>
      </c>
      <c r="D351" s="72">
        <v>2</v>
      </c>
      <c r="E351" s="89">
        <v>0</v>
      </c>
      <c r="F351" s="78">
        <v>3</v>
      </c>
      <c r="G351" s="73">
        <v>0</v>
      </c>
      <c r="H351" s="65"/>
    </row>
    <row r="352" spans="1:8" s="9" customFormat="1" ht="14.45" customHeight="1" x14ac:dyDescent="0.2">
      <c r="A352" s="87">
        <v>17</v>
      </c>
      <c r="B352" s="7">
        <f t="shared" si="26"/>
        <v>12</v>
      </c>
      <c r="C352" s="70">
        <f t="shared" si="27"/>
        <v>1.6561775422325273E-2</v>
      </c>
      <c r="D352" s="72">
        <v>2</v>
      </c>
      <c r="E352" s="89">
        <v>0</v>
      </c>
      <c r="F352" s="78">
        <v>10</v>
      </c>
      <c r="G352" s="73">
        <v>0</v>
      </c>
      <c r="H352" s="65"/>
    </row>
    <row r="353" spans="1:8" s="9" customFormat="1" ht="14.45" customHeight="1" x14ac:dyDescent="0.2">
      <c r="A353" s="87">
        <v>18</v>
      </c>
      <c r="B353" s="7">
        <f t="shared" si="26"/>
        <v>9</v>
      </c>
      <c r="C353" s="70">
        <f t="shared" si="27"/>
        <v>1.2421331566743956E-2</v>
      </c>
      <c r="D353" s="72">
        <v>1</v>
      </c>
      <c r="E353" s="72">
        <v>0</v>
      </c>
      <c r="F353" s="78">
        <v>8</v>
      </c>
      <c r="G353" s="73">
        <v>0</v>
      </c>
      <c r="H353" s="65"/>
    </row>
    <row r="354" spans="1:8" s="9" customFormat="1" ht="14.45" customHeight="1" x14ac:dyDescent="0.2">
      <c r="A354" s="87">
        <v>19</v>
      </c>
      <c r="B354" s="7">
        <f t="shared" si="26"/>
        <v>19</v>
      </c>
      <c r="C354" s="70">
        <f t="shared" si="27"/>
        <v>2.6222811085348349E-2</v>
      </c>
      <c r="D354" s="72">
        <v>2</v>
      </c>
      <c r="E354" s="72">
        <v>0</v>
      </c>
      <c r="F354" s="78">
        <v>17</v>
      </c>
      <c r="G354" s="73">
        <v>0</v>
      </c>
      <c r="H354" s="65"/>
    </row>
    <row r="355" spans="1:8" s="9" customFormat="1" ht="12.95" customHeight="1" x14ac:dyDescent="0.2">
      <c r="A355" s="12"/>
      <c r="B355" s="7"/>
      <c r="C355" s="70"/>
      <c r="D355" s="79"/>
      <c r="E355" s="79"/>
      <c r="F355" s="79"/>
      <c r="G355" s="77"/>
      <c r="H355" s="65"/>
    </row>
    <row r="356" spans="1:8" ht="14.45" customHeight="1" x14ac:dyDescent="0.2">
      <c r="A356" s="43" t="s">
        <v>17</v>
      </c>
      <c r="B356" s="7">
        <f t="shared" si="26"/>
        <v>52</v>
      </c>
      <c r="C356" s="70">
        <f t="shared" si="27"/>
        <v>7.1767693496742863E-2</v>
      </c>
      <c r="D356" s="72">
        <v>5</v>
      </c>
      <c r="E356" s="72">
        <v>1</v>
      </c>
      <c r="F356" s="72">
        <v>45</v>
      </c>
      <c r="G356" s="73">
        <v>1</v>
      </c>
    </row>
    <row r="357" spans="1:8" ht="14.45" customHeight="1" x14ac:dyDescent="0.2">
      <c r="A357" s="43" t="s">
        <v>18</v>
      </c>
      <c r="B357" s="7">
        <f t="shared" si="26"/>
        <v>42</v>
      </c>
      <c r="C357" s="70">
        <f t="shared" si="27"/>
        <v>5.7966213978138462E-2</v>
      </c>
      <c r="D357" s="72">
        <v>3</v>
      </c>
      <c r="E357" s="72">
        <v>0</v>
      </c>
      <c r="F357" s="72">
        <v>39</v>
      </c>
      <c r="G357" s="73">
        <v>0</v>
      </c>
    </row>
    <row r="358" spans="1:8" ht="14.45" customHeight="1" x14ac:dyDescent="0.2">
      <c r="A358" s="43" t="s">
        <v>19</v>
      </c>
      <c r="B358" s="7">
        <f t="shared" si="26"/>
        <v>22</v>
      </c>
      <c r="C358" s="70">
        <f t="shared" si="27"/>
        <v>3.0363254940929667E-2</v>
      </c>
      <c r="D358" s="72">
        <v>2</v>
      </c>
      <c r="E358" s="72">
        <v>0</v>
      </c>
      <c r="F358" s="72">
        <v>20</v>
      </c>
      <c r="G358" s="73">
        <v>0</v>
      </c>
    </row>
    <row r="359" spans="1:8" ht="14.45" customHeight="1" x14ac:dyDescent="0.2">
      <c r="A359" s="43" t="s">
        <v>20</v>
      </c>
      <c r="B359" s="7">
        <f t="shared" si="26"/>
        <v>18</v>
      </c>
      <c r="C359" s="70">
        <f t="shared" si="27"/>
        <v>2.4842663133487913E-2</v>
      </c>
      <c r="D359" s="72">
        <v>2</v>
      </c>
      <c r="E359" s="72">
        <v>1</v>
      </c>
      <c r="F359" s="72">
        <v>15</v>
      </c>
      <c r="G359" s="73">
        <v>0</v>
      </c>
    </row>
    <row r="360" spans="1:8" ht="14.45" customHeight="1" x14ac:dyDescent="0.2">
      <c r="A360" s="43" t="s">
        <v>21</v>
      </c>
      <c r="B360" s="7">
        <f t="shared" si="26"/>
        <v>8</v>
      </c>
      <c r="C360" s="70">
        <f t="shared" si="27"/>
        <v>1.1041183614883515E-2</v>
      </c>
      <c r="D360" s="72">
        <v>0</v>
      </c>
      <c r="E360" s="72">
        <v>1</v>
      </c>
      <c r="F360" s="72">
        <v>7</v>
      </c>
      <c r="G360" s="73">
        <v>0</v>
      </c>
    </row>
    <row r="361" spans="1:8" ht="14.45" customHeight="1" x14ac:dyDescent="0.2">
      <c r="A361" s="43" t="s">
        <v>22</v>
      </c>
      <c r="B361" s="7">
        <f t="shared" si="26"/>
        <v>3</v>
      </c>
      <c r="C361" s="70">
        <f t="shared" si="27"/>
        <v>4.1404438555813182E-3</v>
      </c>
      <c r="D361" s="72">
        <v>0</v>
      </c>
      <c r="E361" s="72">
        <v>0</v>
      </c>
      <c r="F361" s="72">
        <v>3</v>
      </c>
      <c r="G361" s="73">
        <v>0</v>
      </c>
    </row>
    <row r="362" spans="1:8" ht="12.95" customHeight="1" x14ac:dyDescent="0.2">
      <c r="A362" s="10"/>
      <c r="B362" s="7"/>
      <c r="C362" s="49"/>
      <c r="D362" s="51"/>
      <c r="E362" s="51"/>
      <c r="F362" s="51"/>
      <c r="G362" s="76"/>
    </row>
    <row r="363" spans="1:8" ht="14.45" customHeight="1" x14ac:dyDescent="0.2">
      <c r="A363" s="62" t="s">
        <v>37</v>
      </c>
      <c r="B363" s="7">
        <f t="shared" si="26"/>
        <v>7101</v>
      </c>
      <c r="C363" s="49">
        <f t="shared" si="27"/>
        <v>9.8004306061609796</v>
      </c>
      <c r="D363" s="15">
        <f>SUM(D365,D371,D379:D386)</f>
        <v>636</v>
      </c>
      <c r="E363" s="15">
        <f>SUM(E365,E371,E379:E386)</f>
        <v>177</v>
      </c>
      <c r="F363" s="15">
        <f>SUM(F365,F371,F379:F386)</f>
        <v>6264</v>
      </c>
      <c r="G363" s="21">
        <f>SUM(G365,G371,G379:G386)</f>
        <v>24</v>
      </c>
    </row>
    <row r="364" spans="1:8" ht="12.95" customHeight="1" x14ac:dyDescent="0.2">
      <c r="A364" s="64"/>
      <c r="B364" s="7"/>
      <c r="C364" s="49"/>
      <c r="D364" s="51"/>
      <c r="E364" s="51"/>
      <c r="F364" s="51"/>
      <c r="G364" s="76"/>
    </row>
    <row r="365" spans="1:8" s="9" customFormat="1" ht="14.45" customHeight="1" x14ac:dyDescent="0.2">
      <c r="A365" s="43" t="s">
        <v>15</v>
      </c>
      <c r="B365" s="7">
        <f t="shared" si="26"/>
        <v>104</v>
      </c>
      <c r="C365" s="49">
        <f t="shared" si="27"/>
        <v>0.14353538699348573</v>
      </c>
      <c r="D365" s="15">
        <f>SUM(D367:D369)</f>
        <v>38</v>
      </c>
      <c r="E365" s="90">
        <f>SUM(E367:E369)</f>
        <v>0</v>
      </c>
      <c r="F365" s="15">
        <f>SUM(F367:F369)</f>
        <v>66</v>
      </c>
      <c r="G365" s="21">
        <f>SUM(G367:G369)</f>
        <v>0</v>
      </c>
      <c r="H365" s="65"/>
    </row>
    <row r="366" spans="1:8" s="9" customFormat="1" ht="12.95" customHeight="1" x14ac:dyDescent="0.2">
      <c r="A366" s="10"/>
      <c r="B366" s="7"/>
      <c r="C366" s="49"/>
      <c r="D366" s="15"/>
      <c r="E366" s="15"/>
      <c r="F366" s="15"/>
      <c r="G366" s="21"/>
      <c r="H366" s="65"/>
    </row>
    <row r="367" spans="1:8" s="9" customFormat="1" ht="14.45" customHeight="1" x14ac:dyDescent="0.2">
      <c r="A367" s="87">
        <v>12</v>
      </c>
      <c r="B367" s="7">
        <f t="shared" si="26"/>
        <v>9</v>
      </c>
      <c r="C367" s="70">
        <f t="shared" si="27"/>
        <v>1.2421331566743956E-2</v>
      </c>
      <c r="D367" s="72">
        <v>3</v>
      </c>
      <c r="E367" s="89">
        <v>0</v>
      </c>
      <c r="F367" s="72">
        <v>6</v>
      </c>
      <c r="G367" s="73">
        <v>0</v>
      </c>
      <c r="H367" s="65"/>
    </row>
    <row r="368" spans="1:8" s="9" customFormat="1" ht="14.45" customHeight="1" x14ac:dyDescent="0.2">
      <c r="A368" s="87">
        <v>13</v>
      </c>
      <c r="B368" s="7">
        <f t="shared" si="26"/>
        <v>29</v>
      </c>
      <c r="C368" s="70">
        <f t="shared" si="27"/>
        <v>4.0024290603952746E-2</v>
      </c>
      <c r="D368" s="72">
        <v>14</v>
      </c>
      <c r="E368" s="89">
        <v>0</v>
      </c>
      <c r="F368" s="72">
        <v>15</v>
      </c>
      <c r="G368" s="73">
        <v>0</v>
      </c>
      <c r="H368" s="65"/>
    </row>
    <row r="369" spans="1:8" s="9" customFormat="1" ht="14.45" customHeight="1" x14ac:dyDescent="0.2">
      <c r="A369" s="87">
        <v>14</v>
      </c>
      <c r="B369" s="7">
        <f t="shared" si="26"/>
        <v>66</v>
      </c>
      <c r="C369" s="70">
        <f t="shared" si="27"/>
        <v>9.1089764822789007E-2</v>
      </c>
      <c r="D369" s="72">
        <v>21</v>
      </c>
      <c r="E369" s="89">
        <v>0</v>
      </c>
      <c r="F369" s="72">
        <v>45</v>
      </c>
      <c r="G369" s="73">
        <v>0</v>
      </c>
      <c r="H369" s="65"/>
    </row>
    <row r="370" spans="1:8" s="9" customFormat="1" ht="12.95" customHeight="1" x14ac:dyDescent="0.2">
      <c r="A370" s="14"/>
      <c r="B370" s="7"/>
      <c r="C370" s="70"/>
      <c r="D370" s="67"/>
      <c r="E370" s="67"/>
      <c r="F370" s="67"/>
      <c r="G370" s="77"/>
      <c r="H370" s="65"/>
    </row>
    <row r="371" spans="1:8" s="9" customFormat="1" ht="14.45" customHeight="1" x14ac:dyDescent="0.2">
      <c r="A371" s="43" t="s">
        <v>16</v>
      </c>
      <c r="B371" s="7">
        <f t="shared" si="26"/>
        <v>1837</v>
      </c>
      <c r="C371" s="49">
        <f t="shared" si="27"/>
        <v>2.5353317875676273</v>
      </c>
      <c r="D371" s="15">
        <f>SUM(D373:D377)</f>
        <v>275</v>
      </c>
      <c r="E371" s="15">
        <f t="shared" ref="E371:G371" si="29">SUM(E373:E377)</f>
        <v>4</v>
      </c>
      <c r="F371" s="15">
        <f t="shared" si="29"/>
        <v>1551</v>
      </c>
      <c r="G371" s="21">
        <f t="shared" si="29"/>
        <v>7</v>
      </c>
      <c r="H371" s="65"/>
    </row>
    <row r="372" spans="1:8" s="9" customFormat="1" ht="12.95" customHeight="1" x14ac:dyDescent="0.2">
      <c r="A372" s="10"/>
      <c r="B372" s="7"/>
      <c r="C372" s="49"/>
      <c r="D372" s="15"/>
      <c r="E372" s="15"/>
      <c r="F372" s="15"/>
      <c r="G372" s="21"/>
      <c r="H372" s="65"/>
    </row>
    <row r="373" spans="1:8" s="9" customFormat="1" ht="14.45" customHeight="1" x14ac:dyDescent="0.2">
      <c r="A373" s="87">
        <v>15</v>
      </c>
      <c r="B373" s="7">
        <f t="shared" si="26"/>
        <v>186</v>
      </c>
      <c r="C373" s="70">
        <f t="shared" si="27"/>
        <v>0.25670751904604172</v>
      </c>
      <c r="D373" s="78">
        <v>45</v>
      </c>
      <c r="E373" s="89">
        <v>0</v>
      </c>
      <c r="F373" s="78">
        <v>140</v>
      </c>
      <c r="G373" s="73">
        <v>1</v>
      </c>
      <c r="H373" s="65"/>
    </row>
    <row r="374" spans="1:8" s="9" customFormat="1" ht="14.45" customHeight="1" x14ac:dyDescent="0.2">
      <c r="A374" s="87">
        <v>16</v>
      </c>
      <c r="B374" s="7">
        <f t="shared" si="26"/>
        <v>323</v>
      </c>
      <c r="C374" s="70">
        <f t="shared" si="27"/>
        <v>0.44578778845092193</v>
      </c>
      <c r="D374" s="78">
        <v>68</v>
      </c>
      <c r="E374" s="89">
        <v>0</v>
      </c>
      <c r="F374" s="78">
        <v>255</v>
      </c>
      <c r="G374" s="73">
        <v>0</v>
      </c>
      <c r="H374" s="65"/>
    </row>
    <row r="375" spans="1:8" s="9" customFormat="1" ht="14.45" customHeight="1" x14ac:dyDescent="0.2">
      <c r="A375" s="87">
        <v>17</v>
      </c>
      <c r="B375" s="7">
        <f t="shared" si="26"/>
        <v>367</v>
      </c>
      <c r="C375" s="70">
        <f t="shared" si="27"/>
        <v>0.50651429833278128</v>
      </c>
      <c r="D375" s="78">
        <v>56</v>
      </c>
      <c r="E375" s="89">
        <v>0</v>
      </c>
      <c r="F375" s="78">
        <v>308</v>
      </c>
      <c r="G375" s="73">
        <v>3</v>
      </c>
      <c r="H375" s="65"/>
    </row>
    <row r="376" spans="1:8" s="9" customFormat="1" ht="14.45" customHeight="1" x14ac:dyDescent="0.2">
      <c r="A376" s="87">
        <v>18</v>
      </c>
      <c r="B376" s="7">
        <f t="shared" si="26"/>
        <v>461</v>
      </c>
      <c r="C376" s="70">
        <f t="shared" si="27"/>
        <v>0.63624820580766261</v>
      </c>
      <c r="D376" s="78">
        <v>50</v>
      </c>
      <c r="E376" s="72">
        <v>2</v>
      </c>
      <c r="F376" s="78">
        <v>409</v>
      </c>
      <c r="G376" s="73">
        <v>0</v>
      </c>
      <c r="H376" s="65"/>
    </row>
    <row r="377" spans="1:8" s="9" customFormat="1" ht="14.45" customHeight="1" x14ac:dyDescent="0.2">
      <c r="A377" s="87">
        <v>19</v>
      </c>
      <c r="B377" s="7">
        <f t="shared" si="26"/>
        <v>500</v>
      </c>
      <c r="C377" s="70">
        <f t="shared" si="27"/>
        <v>0.69007397593021969</v>
      </c>
      <c r="D377" s="78">
        <v>56</v>
      </c>
      <c r="E377" s="72">
        <v>2</v>
      </c>
      <c r="F377" s="78">
        <v>439</v>
      </c>
      <c r="G377" s="73">
        <v>3</v>
      </c>
      <c r="H377" s="65"/>
    </row>
    <row r="378" spans="1:8" s="9" customFormat="1" ht="12.95" customHeight="1" x14ac:dyDescent="0.2">
      <c r="A378" s="14"/>
      <c r="B378" s="7"/>
      <c r="C378" s="70"/>
      <c r="D378" s="67"/>
      <c r="E378" s="67"/>
      <c r="F378" s="67"/>
      <c r="G378" s="77"/>
      <c r="H378" s="65"/>
    </row>
    <row r="379" spans="1:8" s="16" customFormat="1" ht="14.45" customHeight="1" x14ac:dyDescent="0.2">
      <c r="A379" s="43" t="s">
        <v>17</v>
      </c>
      <c r="B379" s="7">
        <f t="shared" si="26"/>
        <v>1963</v>
      </c>
      <c r="C379" s="70">
        <f t="shared" si="27"/>
        <v>2.7092304295020426</v>
      </c>
      <c r="D379" s="72">
        <v>133</v>
      </c>
      <c r="E379" s="72">
        <v>49</v>
      </c>
      <c r="F379" s="72">
        <v>1773</v>
      </c>
      <c r="G379" s="73">
        <v>8</v>
      </c>
    </row>
    <row r="380" spans="1:8" s="16" customFormat="1" ht="14.45" customHeight="1" x14ac:dyDescent="0.2">
      <c r="A380" s="43" t="s">
        <v>18</v>
      </c>
      <c r="B380" s="7">
        <f t="shared" si="26"/>
        <v>1333</v>
      </c>
      <c r="C380" s="70">
        <f t="shared" si="27"/>
        <v>1.8397372198299657</v>
      </c>
      <c r="D380" s="72">
        <v>91</v>
      </c>
      <c r="E380" s="72">
        <v>35</v>
      </c>
      <c r="F380" s="72">
        <v>1201</v>
      </c>
      <c r="G380" s="73">
        <v>6</v>
      </c>
    </row>
    <row r="381" spans="1:8" s="16" customFormat="1" ht="14.45" customHeight="1" x14ac:dyDescent="0.2">
      <c r="A381" s="43" t="s">
        <v>19</v>
      </c>
      <c r="B381" s="7">
        <f t="shared" si="26"/>
        <v>995</v>
      </c>
      <c r="C381" s="70">
        <f t="shared" si="27"/>
        <v>1.3732472121011372</v>
      </c>
      <c r="D381" s="72">
        <v>54</v>
      </c>
      <c r="E381" s="72">
        <v>45</v>
      </c>
      <c r="F381" s="72">
        <v>896</v>
      </c>
      <c r="G381" s="73">
        <v>0</v>
      </c>
    </row>
    <row r="382" spans="1:8" s="16" customFormat="1" ht="14.45" customHeight="1" x14ac:dyDescent="0.2">
      <c r="A382" s="43" t="s">
        <v>20</v>
      </c>
      <c r="B382" s="7">
        <f t="shared" si="26"/>
        <v>638</v>
      </c>
      <c r="C382" s="70">
        <f t="shared" si="27"/>
        <v>0.88053439328696026</v>
      </c>
      <c r="D382" s="72">
        <v>36</v>
      </c>
      <c r="E382" s="72">
        <v>28</v>
      </c>
      <c r="F382" s="72">
        <v>571</v>
      </c>
      <c r="G382" s="73">
        <v>3</v>
      </c>
    </row>
    <row r="383" spans="1:8" s="16" customFormat="1" ht="14.45" customHeight="1" x14ac:dyDescent="0.2">
      <c r="A383" s="43" t="s">
        <v>21</v>
      </c>
      <c r="B383" s="7">
        <f t="shared" si="26"/>
        <v>200</v>
      </c>
      <c r="C383" s="70">
        <f t="shared" si="27"/>
        <v>0.27602959037208785</v>
      </c>
      <c r="D383" s="72">
        <v>8</v>
      </c>
      <c r="E383" s="72">
        <v>14</v>
      </c>
      <c r="F383" s="72">
        <v>178</v>
      </c>
      <c r="G383" s="73">
        <v>0</v>
      </c>
    </row>
    <row r="384" spans="1:8" s="16" customFormat="1" ht="14.45" customHeight="1" x14ac:dyDescent="0.2">
      <c r="A384" s="43" t="s">
        <v>22</v>
      </c>
      <c r="B384" s="7">
        <f t="shared" si="26"/>
        <v>24</v>
      </c>
      <c r="C384" s="70">
        <f t="shared" si="27"/>
        <v>3.3123550844650546E-2</v>
      </c>
      <c r="D384" s="72">
        <v>1</v>
      </c>
      <c r="E384" s="72">
        <v>1</v>
      </c>
      <c r="F384" s="72">
        <v>22</v>
      </c>
      <c r="G384" s="73">
        <v>0</v>
      </c>
    </row>
    <row r="385" spans="1:7" s="16" customFormat="1" ht="14.45" customHeight="1" x14ac:dyDescent="0.2">
      <c r="A385" s="43" t="s">
        <v>38</v>
      </c>
      <c r="B385" s="7">
        <f t="shared" si="26"/>
        <v>3</v>
      </c>
      <c r="C385" s="70">
        <f t="shared" si="27"/>
        <v>4.1404438555813182E-3</v>
      </c>
      <c r="D385" s="72">
        <v>0</v>
      </c>
      <c r="E385" s="72">
        <v>1</v>
      </c>
      <c r="F385" s="72">
        <v>2</v>
      </c>
      <c r="G385" s="73">
        <v>0</v>
      </c>
    </row>
    <row r="386" spans="1:7" s="16" customFormat="1" ht="14.45" customHeight="1" x14ac:dyDescent="0.2">
      <c r="A386" s="43" t="s">
        <v>24</v>
      </c>
      <c r="B386" s="7">
        <f t="shared" si="26"/>
        <v>4</v>
      </c>
      <c r="C386" s="70">
        <f t="shared" si="27"/>
        <v>5.5205918074417576E-3</v>
      </c>
      <c r="D386" s="72">
        <v>0</v>
      </c>
      <c r="E386" s="72">
        <v>0</v>
      </c>
      <c r="F386" s="72">
        <v>4</v>
      </c>
      <c r="G386" s="73">
        <v>0</v>
      </c>
    </row>
    <row r="387" spans="1:7" s="16" customFormat="1" ht="12.95" customHeight="1" x14ac:dyDescent="0.2">
      <c r="A387" s="19"/>
      <c r="B387" s="20"/>
      <c r="C387" s="36"/>
      <c r="D387" s="83"/>
      <c r="E387" s="83"/>
      <c r="F387" s="83"/>
      <c r="G387" s="84"/>
    </row>
    <row r="388" spans="1:7" s="16" customFormat="1" ht="12" customHeight="1" x14ac:dyDescent="0.2">
      <c r="B388" s="16" t="s">
        <v>3</v>
      </c>
      <c r="C388" s="37"/>
    </row>
    <row r="389" spans="1:7" s="16" customFormat="1" ht="12" customHeight="1" x14ac:dyDescent="0.2">
      <c r="A389" s="3" t="s">
        <v>4</v>
      </c>
      <c r="C389" s="37"/>
    </row>
    <row r="390" spans="1:7" s="16" customFormat="1" ht="12" customHeight="1" x14ac:dyDescent="0.2">
      <c r="A390" s="40" t="s">
        <v>45</v>
      </c>
      <c r="B390" s="3"/>
      <c r="C390" s="38"/>
      <c r="D390" s="3"/>
      <c r="E390" s="3"/>
      <c r="F390" s="3"/>
      <c r="G390" s="3"/>
    </row>
    <row r="391" spans="1:7" s="16" customFormat="1" ht="12" customHeight="1" x14ac:dyDescent="0.2">
      <c r="A391" s="40" t="s">
        <v>39</v>
      </c>
      <c r="B391" s="3"/>
      <c r="C391" s="38"/>
      <c r="D391" s="3"/>
      <c r="E391" s="3"/>
      <c r="F391" s="3"/>
      <c r="G391" s="3"/>
    </row>
    <row r="392" spans="1:7" s="16" customFormat="1" ht="12" customHeight="1" x14ac:dyDescent="0.2">
      <c r="A392" s="39" t="s">
        <v>7</v>
      </c>
      <c r="C392" s="37"/>
    </row>
    <row r="393" spans="1:7" s="16" customFormat="1" ht="12" customHeight="1" x14ac:dyDescent="0.2">
      <c r="A393" s="41" t="s">
        <v>9</v>
      </c>
      <c r="C393" s="37"/>
    </row>
    <row r="394" spans="1:7" s="16" customFormat="1" ht="12" customHeight="1" x14ac:dyDescent="0.2">
      <c r="A394" s="93" t="s">
        <v>42</v>
      </c>
      <c r="C394" s="37"/>
    </row>
    <row r="395" spans="1:7" s="16" customFormat="1" ht="12" customHeight="1" x14ac:dyDescent="0.2">
      <c r="A395" s="94" t="s">
        <v>43</v>
      </c>
      <c r="C395" s="37"/>
    </row>
    <row r="396" spans="1:7" s="16" customFormat="1" ht="12" customHeight="1" x14ac:dyDescent="0.2">
      <c r="B396" s="54"/>
      <c r="C396" s="37"/>
    </row>
    <row r="397" spans="1:7" s="16" customFormat="1" ht="12.75" customHeight="1" x14ac:dyDescent="0.2">
      <c r="B397" s="54"/>
      <c r="C397" s="37"/>
    </row>
    <row r="398" spans="1:7" s="16" customFormat="1" ht="12.75" customHeight="1" x14ac:dyDescent="0.2">
      <c r="C398" s="37"/>
    </row>
    <row r="399" spans="1:7" s="16" customFormat="1" ht="12.75" customHeight="1" x14ac:dyDescent="0.2">
      <c r="C399" s="37"/>
    </row>
    <row r="400" spans="1:7" s="16" customFormat="1" ht="12.75" customHeight="1" x14ac:dyDescent="0.2">
      <c r="C400" s="37"/>
    </row>
    <row r="401" spans="3:3" s="16" customFormat="1" ht="12.75" customHeight="1" x14ac:dyDescent="0.2">
      <c r="C401" s="37"/>
    </row>
    <row r="402" spans="3:3" s="16" customFormat="1" ht="12.75" customHeight="1" x14ac:dyDescent="0.2">
      <c r="C402" s="37"/>
    </row>
    <row r="403" spans="3:3" s="16" customFormat="1" ht="12.75" customHeight="1" x14ac:dyDescent="0.2">
      <c r="C403" s="37"/>
    </row>
    <row r="404" spans="3:3" s="16" customFormat="1" ht="12.75" customHeight="1" x14ac:dyDescent="0.2">
      <c r="C404" s="37"/>
    </row>
    <row r="405" spans="3:3" s="16" customFormat="1" ht="12.75" customHeight="1" x14ac:dyDescent="0.2">
      <c r="C405" s="37"/>
    </row>
    <row r="406" spans="3:3" s="16" customFormat="1" ht="12.75" customHeight="1" x14ac:dyDescent="0.2">
      <c r="C406" s="37"/>
    </row>
    <row r="407" spans="3:3" s="16" customFormat="1" ht="12.75" customHeight="1" x14ac:dyDescent="0.2">
      <c r="C407" s="37"/>
    </row>
    <row r="408" spans="3:3" s="16" customFormat="1" ht="12.75" customHeight="1" x14ac:dyDescent="0.2">
      <c r="C408" s="37"/>
    </row>
    <row r="409" spans="3:3" s="16" customFormat="1" ht="12.75" customHeight="1" x14ac:dyDescent="0.2">
      <c r="C409" s="37"/>
    </row>
    <row r="410" spans="3:3" s="16" customFormat="1" ht="12.75" customHeight="1" x14ac:dyDescent="0.2">
      <c r="C410" s="37"/>
    </row>
    <row r="411" spans="3:3" s="16" customFormat="1" ht="12.75" customHeight="1" x14ac:dyDescent="0.2">
      <c r="C411" s="37"/>
    </row>
    <row r="412" spans="3:3" s="16" customFormat="1" ht="12.75" customHeight="1" x14ac:dyDescent="0.2">
      <c r="C412" s="37"/>
    </row>
    <row r="413" spans="3:3" s="16" customFormat="1" ht="12.75" customHeight="1" x14ac:dyDescent="0.2">
      <c r="C413" s="37"/>
    </row>
    <row r="414" spans="3:3" s="16" customFormat="1" ht="12.75" customHeight="1" x14ac:dyDescent="0.2">
      <c r="C414" s="37"/>
    </row>
    <row r="415" spans="3:3" s="16" customFormat="1" ht="12.75" customHeight="1" x14ac:dyDescent="0.2">
      <c r="C415" s="37"/>
    </row>
    <row r="416" spans="3:3" s="16" customFormat="1" ht="12.75" customHeight="1" x14ac:dyDescent="0.2">
      <c r="C416" s="37"/>
    </row>
    <row r="417" spans="3:3" s="16" customFormat="1" ht="12.75" customHeight="1" x14ac:dyDescent="0.2">
      <c r="C417" s="37"/>
    </row>
    <row r="418" spans="3:3" s="16" customFormat="1" ht="12.75" customHeight="1" x14ac:dyDescent="0.2">
      <c r="C418" s="37"/>
    </row>
    <row r="419" spans="3:3" s="16" customFormat="1" ht="12.75" customHeight="1" x14ac:dyDescent="0.2">
      <c r="C419" s="37"/>
    </row>
    <row r="420" spans="3:3" s="16" customFormat="1" ht="12.75" customHeight="1" x14ac:dyDescent="0.2">
      <c r="C420" s="37"/>
    </row>
    <row r="421" spans="3:3" s="16" customFormat="1" ht="12.75" customHeight="1" x14ac:dyDescent="0.2">
      <c r="C421" s="37"/>
    </row>
    <row r="422" spans="3:3" s="16" customFormat="1" ht="12.75" customHeight="1" x14ac:dyDescent="0.2">
      <c r="C422" s="37"/>
    </row>
    <row r="423" spans="3:3" s="16" customFormat="1" ht="12.75" customHeight="1" x14ac:dyDescent="0.2">
      <c r="C423" s="37"/>
    </row>
    <row r="424" spans="3:3" s="16" customFormat="1" ht="12.75" customHeight="1" x14ac:dyDescent="0.2">
      <c r="C424" s="37"/>
    </row>
    <row r="425" spans="3:3" s="16" customFormat="1" ht="12.75" customHeight="1" x14ac:dyDescent="0.2">
      <c r="C425" s="37"/>
    </row>
    <row r="426" spans="3:3" s="16" customFormat="1" ht="12.75" customHeight="1" x14ac:dyDescent="0.2">
      <c r="C426" s="37"/>
    </row>
    <row r="427" spans="3:3" s="16" customFormat="1" ht="12.75" customHeight="1" x14ac:dyDescent="0.2">
      <c r="C427" s="37"/>
    </row>
    <row r="428" spans="3:3" s="16" customFormat="1" ht="12.75" customHeight="1" x14ac:dyDescent="0.2">
      <c r="C428" s="37"/>
    </row>
    <row r="429" spans="3:3" s="16" customFormat="1" ht="12.75" customHeight="1" x14ac:dyDescent="0.2">
      <c r="C429" s="37"/>
    </row>
    <row r="430" spans="3:3" s="16" customFormat="1" ht="12.75" customHeight="1" x14ac:dyDescent="0.2">
      <c r="C430" s="37"/>
    </row>
    <row r="431" spans="3:3" s="16" customFormat="1" ht="12.75" customHeight="1" x14ac:dyDescent="0.2">
      <c r="C431" s="37"/>
    </row>
    <row r="432" spans="3:3" s="16" customFormat="1" ht="12.75" customHeight="1" x14ac:dyDescent="0.2">
      <c r="C432" s="37"/>
    </row>
    <row r="433" spans="3:3" s="16" customFormat="1" ht="12.75" customHeight="1" x14ac:dyDescent="0.2">
      <c r="C433" s="37"/>
    </row>
    <row r="434" spans="3:3" s="16" customFormat="1" ht="12.75" customHeight="1" x14ac:dyDescent="0.2">
      <c r="C434" s="37"/>
    </row>
    <row r="435" spans="3:3" s="16" customFormat="1" ht="12.75" customHeight="1" x14ac:dyDescent="0.2">
      <c r="C435" s="37"/>
    </row>
    <row r="436" spans="3:3" s="16" customFormat="1" ht="12.75" customHeight="1" x14ac:dyDescent="0.2">
      <c r="C436" s="37"/>
    </row>
    <row r="437" spans="3:3" s="16" customFormat="1" ht="12.75" customHeight="1" x14ac:dyDescent="0.2">
      <c r="C437" s="37"/>
    </row>
    <row r="438" spans="3:3" s="16" customFormat="1" ht="12.75" customHeight="1" x14ac:dyDescent="0.2">
      <c r="C438" s="37"/>
    </row>
    <row r="439" spans="3:3" s="16" customFormat="1" ht="12.75" customHeight="1" x14ac:dyDescent="0.2">
      <c r="C439" s="37"/>
    </row>
    <row r="440" spans="3:3" s="16" customFormat="1" ht="12.75" customHeight="1" x14ac:dyDescent="0.2">
      <c r="C440" s="37"/>
    </row>
    <row r="441" spans="3:3" s="16" customFormat="1" ht="12.75" customHeight="1" x14ac:dyDescent="0.2">
      <c r="C441" s="37"/>
    </row>
    <row r="442" spans="3:3" s="16" customFormat="1" ht="12.75" customHeight="1" x14ac:dyDescent="0.2">
      <c r="C442" s="37"/>
    </row>
    <row r="443" spans="3:3" s="16" customFormat="1" ht="12.75" customHeight="1" x14ac:dyDescent="0.2">
      <c r="C443" s="37"/>
    </row>
    <row r="444" spans="3:3" s="16" customFormat="1" ht="12.75" customHeight="1" x14ac:dyDescent="0.2">
      <c r="C444" s="37"/>
    </row>
    <row r="445" spans="3:3" s="16" customFormat="1" ht="12.75" customHeight="1" x14ac:dyDescent="0.2">
      <c r="C445" s="37"/>
    </row>
    <row r="446" spans="3:3" s="16" customFormat="1" ht="12.75" customHeight="1" x14ac:dyDescent="0.2">
      <c r="C446" s="37"/>
    </row>
    <row r="447" spans="3:3" s="16" customFormat="1" ht="12.75" customHeight="1" x14ac:dyDescent="0.2">
      <c r="C447" s="37"/>
    </row>
    <row r="448" spans="3:3" s="16" customFormat="1" ht="12.75" customHeight="1" x14ac:dyDescent="0.2">
      <c r="C448" s="37"/>
    </row>
    <row r="449" spans="3:3" s="16" customFormat="1" ht="12.75" customHeight="1" x14ac:dyDescent="0.2">
      <c r="C449" s="37"/>
    </row>
    <row r="450" spans="3:3" s="16" customFormat="1" ht="12.75" customHeight="1" x14ac:dyDescent="0.2">
      <c r="C450" s="37"/>
    </row>
    <row r="451" spans="3:3" s="16" customFormat="1" ht="12.75" customHeight="1" x14ac:dyDescent="0.2">
      <c r="C451" s="37"/>
    </row>
    <row r="452" spans="3:3" s="16" customFormat="1" ht="12.75" customHeight="1" x14ac:dyDescent="0.2">
      <c r="C452" s="37"/>
    </row>
    <row r="453" spans="3:3" s="16" customFormat="1" ht="12.75" customHeight="1" x14ac:dyDescent="0.2">
      <c r="C453" s="37"/>
    </row>
    <row r="454" spans="3:3" s="16" customFormat="1" ht="12.75" customHeight="1" x14ac:dyDescent="0.2">
      <c r="C454" s="37"/>
    </row>
    <row r="455" spans="3:3" s="16" customFormat="1" ht="12.75" customHeight="1" x14ac:dyDescent="0.2">
      <c r="C455" s="37"/>
    </row>
    <row r="456" spans="3:3" s="16" customFormat="1" ht="12.75" customHeight="1" x14ac:dyDescent="0.2">
      <c r="C456" s="37"/>
    </row>
    <row r="457" spans="3:3" s="16" customFormat="1" ht="12.75" customHeight="1" x14ac:dyDescent="0.2">
      <c r="C457" s="37"/>
    </row>
    <row r="458" spans="3:3" s="16" customFormat="1" ht="12.75" customHeight="1" x14ac:dyDescent="0.2">
      <c r="C458" s="37"/>
    </row>
    <row r="459" spans="3:3" s="16" customFormat="1" ht="12.75" customHeight="1" x14ac:dyDescent="0.2">
      <c r="C459" s="37"/>
    </row>
    <row r="460" spans="3:3" s="16" customFormat="1" ht="12.75" customHeight="1" x14ac:dyDescent="0.2">
      <c r="C460" s="37"/>
    </row>
    <row r="461" spans="3:3" s="16" customFormat="1" ht="12.75" customHeight="1" x14ac:dyDescent="0.2">
      <c r="C461" s="37"/>
    </row>
    <row r="462" spans="3:3" s="16" customFormat="1" ht="12.75" customHeight="1" x14ac:dyDescent="0.2">
      <c r="C462" s="37"/>
    </row>
    <row r="463" spans="3:3" s="16" customFormat="1" ht="12.75" customHeight="1" x14ac:dyDescent="0.2">
      <c r="C463" s="37"/>
    </row>
    <row r="464" spans="3:3" s="16" customFormat="1" ht="12.75" customHeight="1" x14ac:dyDescent="0.2">
      <c r="C464" s="37"/>
    </row>
    <row r="465" spans="3:3" s="16" customFormat="1" ht="12.75" customHeight="1" x14ac:dyDescent="0.2">
      <c r="C465" s="37"/>
    </row>
    <row r="466" spans="3:3" s="16" customFormat="1" ht="12.75" customHeight="1" x14ac:dyDescent="0.2">
      <c r="C466" s="37"/>
    </row>
    <row r="467" spans="3:3" s="16" customFormat="1" ht="12.75" customHeight="1" x14ac:dyDescent="0.2">
      <c r="C467" s="37"/>
    </row>
    <row r="468" spans="3:3" s="16" customFormat="1" ht="12.75" customHeight="1" x14ac:dyDescent="0.2">
      <c r="C468" s="37"/>
    </row>
    <row r="469" spans="3:3" s="16" customFormat="1" ht="12.75" customHeight="1" x14ac:dyDescent="0.2">
      <c r="C469" s="37"/>
    </row>
    <row r="470" spans="3:3" s="16" customFormat="1" ht="12.75" customHeight="1" x14ac:dyDescent="0.2">
      <c r="C470" s="37"/>
    </row>
    <row r="471" spans="3:3" s="16" customFormat="1" ht="12.75" customHeight="1" x14ac:dyDescent="0.2">
      <c r="C471" s="37"/>
    </row>
    <row r="472" spans="3:3" s="16" customFormat="1" ht="12.75" customHeight="1" x14ac:dyDescent="0.2">
      <c r="C472" s="37"/>
    </row>
    <row r="473" spans="3:3" s="16" customFormat="1" ht="12.75" customHeight="1" x14ac:dyDescent="0.2">
      <c r="C473" s="37"/>
    </row>
    <row r="474" spans="3:3" s="16" customFormat="1" ht="12.75" customHeight="1" x14ac:dyDescent="0.2">
      <c r="C474" s="37"/>
    </row>
    <row r="475" spans="3:3" s="16" customFormat="1" ht="12.75" customHeight="1" x14ac:dyDescent="0.2">
      <c r="C475" s="37"/>
    </row>
    <row r="476" spans="3:3" s="16" customFormat="1" ht="12.75" customHeight="1" x14ac:dyDescent="0.2">
      <c r="C476" s="37"/>
    </row>
    <row r="477" spans="3:3" s="16" customFormat="1" ht="12.75" customHeight="1" x14ac:dyDescent="0.2">
      <c r="C477" s="37"/>
    </row>
    <row r="478" spans="3:3" s="16" customFormat="1" ht="12.75" customHeight="1" x14ac:dyDescent="0.2">
      <c r="C478" s="37"/>
    </row>
    <row r="479" spans="3:3" s="16" customFormat="1" ht="12.75" customHeight="1" x14ac:dyDescent="0.2">
      <c r="C479" s="37"/>
    </row>
    <row r="480" spans="3:3" s="16" customFormat="1" ht="12.75" customHeight="1" x14ac:dyDescent="0.2">
      <c r="C480" s="37"/>
    </row>
    <row r="481" spans="3:3" s="16" customFormat="1" ht="12.75" customHeight="1" x14ac:dyDescent="0.2">
      <c r="C481" s="37"/>
    </row>
    <row r="482" spans="3:3" s="16" customFormat="1" ht="12.75" customHeight="1" x14ac:dyDescent="0.2">
      <c r="C482" s="37"/>
    </row>
    <row r="483" spans="3:3" s="16" customFormat="1" ht="12.75" customHeight="1" x14ac:dyDescent="0.2">
      <c r="C483" s="37"/>
    </row>
    <row r="484" spans="3:3" s="16" customFormat="1" ht="12.75" customHeight="1" x14ac:dyDescent="0.2">
      <c r="C484" s="37"/>
    </row>
    <row r="485" spans="3:3" s="16" customFormat="1" ht="12.75" customHeight="1" x14ac:dyDescent="0.2">
      <c r="C485" s="37"/>
    </row>
    <row r="486" spans="3:3" s="16" customFormat="1" ht="12.75" customHeight="1" x14ac:dyDescent="0.2">
      <c r="C486" s="37"/>
    </row>
    <row r="487" spans="3:3" s="16" customFormat="1" ht="12.75" customHeight="1" x14ac:dyDescent="0.2">
      <c r="C487" s="37"/>
    </row>
    <row r="488" spans="3:3" s="16" customFormat="1" ht="12.75" customHeight="1" x14ac:dyDescent="0.2">
      <c r="C488" s="37"/>
    </row>
    <row r="489" spans="3:3" s="16" customFormat="1" ht="12.75" customHeight="1" x14ac:dyDescent="0.2">
      <c r="C489" s="37"/>
    </row>
    <row r="490" spans="3:3" s="16" customFormat="1" ht="12.75" customHeight="1" x14ac:dyDescent="0.2">
      <c r="C490" s="37"/>
    </row>
    <row r="491" spans="3:3" s="16" customFormat="1" ht="12.75" customHeight="1" x14ac:dyDescent="0.2">
      <c r="C491" s="37"/>
    </row>
    <row r="492" spans="3:3" s="16" customFormat="1" ht="12.75" customHeight="1" x14ac:dyDescent="0.2">
      <c r="C492" s="37"/>
    </row>
    <row r="493" spans="3:3" s="16" customFormat="1" ht="12.75" customHeight="1" x14ac:dyDescent="0.2">
      <c r="C493" s="37"/>
    </row>
    <row r="494" spans="3:3" s="16" customFormat="1" ht="12.75" customHeight="1" x14ac:dyDescent="0.2">
      <c r="C494" s="37"/>
    </row>
    <row r="495" spans="3:3" s="16" customFormat="1" ht="12.75" customHeight="1" x14ac:dyDescent="0.2">
      <c r="C495" s="37"/>
    </row>
    <row r="496" spans="3:3" s="16" customFormat="1" ht="12.75" customHeight="1" x14ac:dyDescent="0.2">
      <c r="C496" s="37"/>
    </row>
    <row r="497" spans="3:3" s="16" customFormat="1" ht="12.75" customHeight="1" x14ac:dyDescent="0.2">
      <c r="C497" s="37"/>
    </row>
    <row r="498" spans="3:3" s="16" customFormat="1" ht="12.75" customHeight="1" x14ac:dyDescent="0.2">
      <c r="C498" s="37"/>
    </row>
    <row r="499" spans="3:3" s="16" customFormat="1" ht="12.75" customHeight="1" x14ac:dyDescent="0.2">
      <c r="C499" s="37"/>
    </row>
    <row r="500" spans="3:3" s="16" customFormat="1" ht="12.75" customHeight="1" x14ac:dyDescent="0.2">
      <c r="C500" s="37"/>
    </row>
    <row r="501" spans="3:3" s="16" customFormat="1" ht="12.75" customHeight="1" x14ac:dyDescent="0.2">
      <c r="C501" s="37"/>
    </row>
    <row r="502" spans="3:3" s="16" customFormat="1" ht="12.75" customHeight="1" x14ac:dyDescent="0.2">
      <c r="C502" s="37"/>
    </row>
    <row r="503" spans="3:3" s="16" customFormat="1" ht="12.75" customHeight="1" x14ac:dyDescent="0.2">
      <c r="C503" s="37"/>
    </row>
    <row r="504" spans="3:3" s="16" customFormat="1" ht="12.75" customHeight="1" x14ac:dyDescent="0.2">
      <c r="C504" s="37"/>
    </row>
    <row r="505" spans="3:3" s="16" customFormat="1" ht="12.75" customHeight="1" x14ac:dyDescent="0.2">
      <c r="C505" s="37"/>
    </row>
    <row r="506" spans="3:3" s="16" customFormat="1" ht="12.75" customHeight="1" x14ac:dyDescent="0.2">
      <c r="C506" s="37"/>
    </row>
    <row r="507" spans="3:3" s="16" customFormat="1" ht="12.75" customHeight="1" x14ac:dyDescent="0.2">
      <c r="C507" s="37"/>
    </row>
    <row r="508" spans="3:3" s="16" customFormat="1" ht="12.75" customHeight="1" x14ac:dyDescent="0.2">
      <c r="C508" s="37"/>
    </row>
    <row r="509" spans="3:3" s="16" customFormat="1" ht="12.75" customHeight="1" x14ac:dyDescent="0.2">
      <c r="C509" s="37"/>
    </row>
    <row r="510" spans="3:3" s="16" customFormat="1" ht="12.75" customHeight="1" x14ac:dyDescent="0.2">
      <c r="C510" s="37"/>
    </row>
    <row r="511" spans="3:3" s="16" customFormat="1" ht="12.75" customHeight="1" x14ac:dyDescent="0.2">
      <c r="C511" s="37"/>
    </row>
    <row r="512" spans="3:3" s="16" customFormat="1" ht="12.75" customHeight="1" x14ac:dyDescent="0.2">
      <c r="C512" s="37"/>
    </row>
    <row r="513" spans="3:3" s="16" customFormat="1" ht="12.75" customHeight="1" x14ac:dyDescent="0.2">
      <c r="C513" s="37"/>
    </row>
    <row r="514" spans="3:3" s="16" customFormat="1" ht="12.75" customHeight="1" x14ac:dyDescent="0.2">
      <c r="C514" s="37"/>
    </row>
    <row r="515" spans="3:3" s="16" customFormat="1" ht="12.75" customHeight="1" x14ac:dyDescent="0.2">
      <c r="C515" s="37"/>
    </row>
    <row r="516" spans="3:3" s="16" customFormat="1" ht="12.75" customHeight="1" x14ac:dyDescent="0.2">
      <c r="C516" s="37"/>
    </row>
    <row r="517" spans="3:3" s="16" customFormat="1" ht="12.75" customHeight="1" x14ac:dyDescent="0.2">
      <c r="C517" s="37"/>
    </row>
    <row r="518" spans="3:3" s="16" customFormat="1" ht="12.75" customHeight="1" x14ac:dyDescent="0.2">
      <c r="C518" s="37"/>
    </row>
    <row r="519" spans="3:3" s="16" customFormat="1" ht="12.75" customHeight="1" x14ac:dyDescent="0.2">
      <c r="C519" s="37"/>
    </row>
    <row r="520" spans="3:3" s="16" customFormat="1" ht="12.75" customHeight="1" x14ac:dyDescent="0.2">
      <c r="C520" s="37"/>
    </row>
    <row r="521" spans="3:3" s="16" customFormat="1" ht="12.75" customHeight="1" x14ac:dyDescent="0.2">
      <c r="C521" s="37"/>
    </row>
    <row r="522" spans="3:3" s="16" customFormat="1" ht="12.75" customHeight="1" x14ac:dyDescent="0.2">
      <c r="C522" s="37"/>
    </row>
    <row r="523" spans="3:3" s="16" customFormat="1" ht="12.75" customHeight="1" x14ac:dyDescent="0.2">
      <c r="C523" s="37"/>
    </row>
    <row r="524" spans="3:3" s="16" customFormat="1" ht="12.75" customHeight="1" x14ac:dyDescent="0.2">
      <c r="C524" s="37"/>
    </row>
    <row r="525" spans="3:3" s="16" customFormat="1" ht="12.75" customHeight="1" x14ac:dyDescent="0.2">
      <c r="C525" s="37"/>
    </row>
    <row r="526" spans="3:3" s="16" customFormat="1" ht="12.75" customHeight="1" x14ac:dyDescent="0.2">
      <c r="C526" s="37"/>
    </row>
    <row r="527" spans="3:3" s="16" customFormat="1" ht="12.75" customHeight="1" x14ac:dyDescent="0.2">
      <c r="C527" s="37"/>
    </row>
    <row r="528" spans="3:3" s="16" customFormat="1" ht="12.75" customHeight="1" x14ac:dyDescent="0.2">
      <c r="C528" s="37"/>
    </row>
    <row r="529" spans="3:3" s="16" customFormat="1" ht="12.75" customHeight="1" x14ac:dyDescent="0.2">
      <c r="C529" s="37"/>
    </row>
    <row r="530" spans="3:3" s="16" customFormat="1" ht="12.75" customHeight="1" x14ac:dyDescent="0.2">
      <c r="C530" s="37"/>
    </row>
    <row r="531" spans="3:3" s="16" customFormat="1" ht="12.75" customHeight="1" x14ac:dyDescent="0.2">
      <c r="C531" s="37"/>
    </row>
    <row r="532" spans="3:3" s="16" customFormat="1" ht="12.75" customHeight="1" x14ac:dyDescent="0.2">
      <c r="C532" s="37"/>
    </row>
    <row r="533" spans="3:3" s="16" customFormat="1" ht="12.75" customHeight="1" x14ac:dyDescent="0.2">
      <c r="C533" s="37"/>
    </row>
    <row r="534" spans="3:3" s="16" customFormat="1" ht="12.75" customHeight="1" x14ac:dyDescent="0.2">
      <c r="C534" s="37"/>
    </row>
    <row r="535" spans="3:3" s="16" customFormat="1" ht="12.75" customHeight="1" x14ac:dyDescent="0.2">
      <c r="C535" s="37"/>
    </row>
    <row r="536" spans="3:3" s="16" customFormat="1" ht="12.75" customHeight="1" x14ac:dyDescent="0.2">
      <c r="C536" s="37"/>
    </row>
    <row r="537" spans="3:3" s="16" customFormat="1" ht="12.75" customHeight="1" x14ac:dyDescent="0.2">
      <c r="C537" s="37"/>
    </row>
    <row r="538" spans="3:3" s="16" customFormat="1" ht="12.75" customHeight="1" x14ac:dyDescent="0.2">
      <c r="C538" s="37"/>
    </row>
    <row r="539" spans="3:3" s="16" customFormat="1" ht="12.75" customHeight="1" x14ac:dyDescent="0.2">
      <c r="C539" s="37"/>
    </row>
    <row r="540" spans="3:3" s="16" customFormat="1" ht="12.75" customHeight="1" x14ac:dyDescent="0.2">
      <c r="C540" s="37"/>
    </row>
    <row r="541" spans="3:3" s="16" customFormat="1" ht="12.75" customHeight="1" x14ac:dyDescent="0.2">
      <c r="C541" s="37"/>
    </row>
    <row r="542" spans="3:3" s="16" customFormat="1" ht="12.75" customHeight="1" x14ac:dyDescent="0.2">
      <c r="C542" s="37"/>
    </row>
    <row r="543" spans="3:3" s="16" customFormat="1" ht="12.75" customHeight="1" x14ac:dyDescent="0.2">
      <c r="C543" s="37"/>
    </row>
    <row r="544" spans="3:3" s="16" customFormat="1" ht="12.75" customHeight="1" x14ac:dyDescent="0.2">
      <c r="C544" s="37"/>
    </row>
    <row r="545" spans="3:3" s="16" customFormat="1" ht="12.75" customHeight="1" x14ac:dyDescent="0.2">
      <c r="C545" s="37"/>
    </row>
    <row r="546" spans="3:3" s="16" customFormat="1" ht="12.75" customHeight="1" x14ac:dyDescent="0.2">
      <c r="C546" s="37"/>
    </row>
    <row r="547" spans="3:3" s="16" customFormat="1" ht="12.75" customHeight="1" x14ac:dyDescent="0.2">
      <c r="C547" s="37"/>
    </row>
    <row r="548" spans="3:3" s="16" customFormat="1" ht="12.75" customHeight="1" x14ac:dyDescent="0.2">
      <c r="C548" s="37"/>
    </row>
    <row r="549" spans="3:3" s="16" customFormat="1" ht="12.75" customHeight="1" x14ac:dyDescent="0.2">
      <c r="C549" s="37"/>
    </row>
    <row r="550" spans="3:3" s="16" customFormat="1" ht="12.75" customHeight="1" x14ac:dyDescent="0.2">
      <c r="C550" s="37"/>
    </row>
    <row r="551" spans="3:3" s="16" customFormat="1" ht="12.75" customHeight="1" x14ac:dyDescent="0.2">
      <c r="C551" s="37"/>
    </row>
    <row r="552" spans="3:3" s="16" customFormat="1" ht="12.75" customHeight="1" x14ac:dyDescent="0.2">
      <c r="C552" s="37"/>
    </row>
    <row r="553" spans="3:3" s="16" customFormat="1" ht="12.75" customHeight="1" x14ac:dyDescent="0.2">
      <c r="C553" s="37"/>
    </row>
    <row r="554" spans="3:3" s="16" customFormat="1" ht="12.75" customHeight="1" x14ac:dyDescent="0.2">
      <c r="C554" s="37"/>
    </row>
    <row r="555" spans="3:3" s="16" customFormat="1" ht="12.75" customHeight="1" x14ac:dyDescent="0.2">
      <c r="C555" s="37"/>
    </row>
    <row r="556" spans="3:3" s="16" customFormat="1" ht="12.75" customHeight="1" x14ac:dyDescent="0.2">
      <c r="C556" s="37"/>
    </row>
    <row r="557" spans="3:3" s="16" customFormat="1" ht="12.75" customHeight="1" x14ac:dyDescent="0.2">
      <c r="C557" s="37"/>
    </row>
    <row r="558" spans="3:3" s="16" customFormat="1" ht="12.75" customHeight="1" x14ac:dyDescent="0.2">
      <c r="C558" s="37"/>
    </row>
    <row r="559" spans="3:3" s="16" customFormat="1" ht="12.75" customHeight="1" x14ac:dyDescent="0.2">
      <c r="C559" s="37"/>
    </row>
    <row r="560" spans="3:3" s="16" customFormat="1" ht="12.75" customHeight="1" x14ac:dyDescent="0.2">
      <c r="C560" s="37"/>
    </row>
    <row r="561" spans="3:3" s="16" customFormat="1" ht="12.75" customHeight="1" x14ac:dyDescent="0.2">
      <c r="C561" s="37"/>
    </row>
    <row r="562" spans="3:3" s="16" customFormat="1" ht="12.75" customHeight="1" x14ac:dyDescent="0.2">
      <c r="C562" s="37"/>
    </row>
    <row r="563" spans="3:3" s="16" customFormat="1" ht="12.75" customHeight="1" x14ac:dyDescent="0.2">
      <c r="C563" s="37"/>
    </row>
    <row r="564" spans="3:3" s="16" customFormat="1" ht="12.75" customHeight="1" x14ac:dyDescent="0.2">
      <c r="C564" s="37"/>
    </row>
    <row r="565" spans="3:3" s="16" customFormat="1" ht="12.75" customHeight="1" x14ac:dyDescent="0.2">
      <c r="C565" s="37"/>
    </row>
    <row r="566" spans="3:3" s="16" customFormat="1" ht="12.75" customHeight="1" x14ac:dyDescent="0.2">
      <c r="C566" s="37"/>
    </row>
    <row r="567" spans="3:3" s="16" customFormat="1" ht="12.75" customHeight="1" x14ac:dyDescent="0.2">
      <c r="C567" s="37"/>
    </row>
    <row r="568" spans="3:3" s="16" customFormat="1" ht="12.75" customHeight="1" x14ac:dyDescent="0.2">
      <c r="C568" s="37"/>
    </row>
    <row r="569" spans="3:3" s="16" customFormat="1" ht="12.75" customHeight="1" x14ac:dyDescent="0.2">
      <c r="C569" s="37"/>
    </row>
    <row r="570" spans="3:3" s="16" customFormat="1" ht="12.75" customHeight="1" x14ac:dyDescent="0.2">
      <c r="C570" s="37"/>
    </row>
    <row r="571" spans="3:3" s="16" customFormat="1" ht="12.75" customHeight="1" x14ac:dyDescent="0.2">
      <c r="C571" s="37"/>
    </row>
    <row r="572" spans="3:3" s="16" customFormat="1" ht="12.75" customHeight="1" x14ac:dyDescent="0.2">
      <c r="C572" s="37"/>
    </row>
    <row r="573" spans="3:3" s="16" customFormat="1" ht="12.75" customHeight="1" x14ac:dyDescent="0.2">
      <c r="C573" s="37"/>
    </row>
    <row r="574" spans="3:3" s="16" customFormat="1" ht="12.75" customHeight="1" x14ac:dyDescent="0.2">
      <c r="C574" s="37"/>
    </row>
    <row r="575" spans="3:3" s="16" customFormat="1" ht="12.75" customHeight="1" x14ac:dyDescent="0.2">
      <c r="C575" s="37"/>
    </row>
    <row r="576" spans="3:3" s="16" customFormat="1" ht="12.75" customHeight="1" x14ac:dyDescent="0.2">
      <c r="C576" s="37"/>
    </row>
    <row r="577" spans="3:3" s="16" customFormat="1" ht="12.75" customHeight="1" x14ac:dyDescent="0.2">
      <c r="C577" s="37"/>
    </row>
    <row r="578" spans="3:3" s="16" customFormat="1" ht="12.75" customHeight="1" x14ac:dyDescent="0.2">
      <c r="C578" s="37"/>
    </row>
    <row r="579" spans="3:3" s="16" customFormat="1" ht="12.75" customHeight="1" x14ac:dyDescent="0.2">
      <c r="C579" s="37"/>
    </row>
    <row r="580" spans="3:3" s="16" customFormat="1" ht="12.75" customHeight="1" x14ac:dyDescent="0.2">
      <c r="C580" s="37"/>
    </row>
    <row r="581" spans="3:3" s="16" customFormat="1" ht="12.75" customHeight="1" x14ac:dyDescent="0.2">
      <c r="C581" s="37"/>
    </row>
    <row r="582" spans="3:3" s="16" customFormat="1" ht="12.75" customHeight="1" x14ac:dyDescent="0.2">
      <c r="C582" s="37"/>
    </row>
    <row r="583" spans="3:3" s="16" customFormat="1" ht="12.75" customHeight="1" x14ac:dyDescent="0.2">
      <c r="C583" s="37"/>
    </row>
    <row r="584" spans="3:3" s="16" customFormat="1" ht="12.75" customHeight="1" x14ac:dyDescent="0.2">
      <c r="C584" s="37"/>
    </row>
    <row r="585" spans="3:3" s="16" customFormat="1" ht="12.75" customHeight="1" x14ac:dyDescent="0.2">
      <c r="C585" s="37"/>
    </row>
    <row r="586" spans="3:3" s="16" customFormat="1" ht="12.75" customHeight="1" x14ac:dyDescent="0.2">
      <c r="C586" s="37"/>
    </row>
    <row r="587" spans="3:3" s="16" customFormat="1" ht="12.75" customHeight="1" x14ac:dyDescent="0.2">
      <c r="C587" s="37"/>
    </row>
    <row r="588" spans="3:3" s="16" customFormat="1" ht="12.75" customHeight="1" x14ac:dyDescent="0.2">
      <c r="C588" s="37"/>
    </row>
    <row r="589" spans="3:3" s="16" customFormat="1" ht="12.75" customHeight="1" x14ac:dyDescent="0.2">
      <c r="C589" s="37"/>
    </row>
    <row r="590" spans="3:3" s="16" customFormat="1" ht="12.75" customHeight="1" x14ac:dyDescent="0.2">
      <c r="C590" s="37"/>
    </row>
    <row r="591" spans="3:3" s="16" customFormat="1" ht="12.75" customHeight="1" x14ac:dyDescent="0.2">
      <c r="C591" s="37"/>
    </row>
    <row r="592" spans="3:3" s="16" customFormat="1" ht="12.75" customHeight="1" x14ac:dyDescent="0.2">
      <c r="C592" s="37"/>
    </row>
    <row r="593" spans="3:3" s="16" customFormat="1" ht="12.75" customHeight="1" x14ac:dyDescent="0.2">
      <c r="C593" s="37"/>
    </row>
    <row r="594" spans="3:3" s="16" customFormat="1" ht="12.75" customHeight="1" x14ac:dyDescent="0.2">
      <c r="C594" s="37"/>
    </row>
    <row r="595" spans="3:3" s="16" customFormat="1" ht="12.75" customHeight="1" x14ac:dyDescent="0.2">
      <c r="C595" s="37"/>
    </row>
    <row r="596" spans="3:3" s="16" customFormat="1" ht="12.75" customHeight="1" x14ac:dyDescent="0.2">
      <c r="C596" s="37"/>
    </row>
    <row r="597" spans="3:3" s="16" customFormat="1" ht="12.75" customHeight="1" x14ac:dyDescent="0.2">
      <c r="C597" s="37"/>
    </row>
    <row r="598" spans="3:3" s="16" customFormat="1" ht="12.75" customHeight="1" x14ac:dyDescent="0.2">
      <c r="C598" s="37"/>
    </row>
    <row r="599" spans="3:3" s="16" customFormat="1" ht="12.75" customHeight="1" x14ac:dyDescent="0.2">
      <c r="C599" s="37"/>
    </row>
    <row r="600" spans="3:3" s="16" customFormat="1" ht="12.75" customHeight="1" x14ac:dyDescent="0.2">
      <c r="C600" s="37"/>
    </row>
    <row r="601" spans="3:3" s="16" customFormat="1" ht="12.75" customHeight="1" x14ac:dyDescent="0.2">
      <c r="C601" s="37"/>
    </row>
    <row r="602" spans="3:3" s="16" customFormat="1" ht="12.75" customHeight="1" x14ac:dyDescent="0.2">
      <c r="C602" s="37"/>
    </row>
    <row r="603" spans="3:3" s="16" customFormat="1" ht="12.75" customHeight="1" x14ac:dyDescent="0.2">
      <c r="C603" s="37"/>
    </row>
    <row r="604" spans="3:3" s="16" customFormat="1" ht="12.75" customHeight="1" x14ac:dyDescent="0.2">
      <c r="C604" s="37"/>
    </row>
    <row r="605" spans="3:3" s="16" customFormat="1" ht="12.75" customHeight="1" x14ac:dyDescent="0.2">
      <c r="C605" s="37"/>
    </row>
    <row r="606" spans="3:3" s="16" customFormat="1" ht="12.75" customHeight="1" x14ac:dyDescent="0.2">
      <c r="C606" s="37"/>
    </row>
    <row r="607" spans="3:3" s="16" customFormat="1" ht="12.75" customHeight="1" x14ac:dyDescent="0.2">
      <c r="C607" s="37"/>
    </row>
    <row r="608" spans="3:3" s="16" customFormat="1" ht="12.75" customHeight="1" x14ac:dyDescent="0.2">
      <c r="C608" s="37"/>
    </row>
    <row r="609" spans="3:7" s="16" customFormat="1" ht="12.75" customHeight="1" x14ac:dyDescent="0.2">
      <c r="C609" s="37"/>
    </row>
    <row r="610" spans="3:7" s="16" customFormat="1" ht="12.75" customHeight="1" x14ac:dyDescent="0.2">
      <c r="C610" s="37"/>
    </row>
    <row r="611" spans="3:7" s="16" customFormat="1" ht="12.75" customHeight="1" x14ac:dyDescent="0.2">
      <c r="C611" s="37"/>
    </row>
    <row r="612" spans="3:7" s="16" customFormat="1" ht="12.75" customHeight="1" x14ac:dyDescent="0.2">
      <c r="C612" s="37"/>
    </row>
    <row r="613" spans="3:7" s="16" customFormat="1" ht="12.75" customHeight="1" x14ac:dyDescent="0.2">
      <c r="C613" s="37"/>
    </row>
    <row r="614" spans="3:7" s="16" customFormat="1" ht="12.75" customHeight="1" x14ac:dyDescent="0.2">
      <c r="C614" s="37"/>
    </row>
    <row r="615" spans="3:7" s="16" customFormat="1" ht="12.75" customHeight="1" x14ac:dyDescent="0.2">
      <c r="C615" s="37"/>
    </row>
    <row r="616" spans="3:7" s="16" customFormat="1" ht="12.75" customHeight="1" x14ac:dyDescent="0.2">
      <c r="C616" s="37"/>
    </row>
    <row r="617" spans="3:7" s="16" customFormat="1" ht="12.75" customHeight="1" x14ac:dyDescent="0.2">
      <c r="C617" s="37"/>
    </row>
    <row r="618" spans="3:7" s="16" customFormat="1" ht="12.75" customHeight="1" x14ac:dyDescent="0.2">
      <c r="C618" s="37"/>
    </row>
    <row r="619" spans="3:7" s="16" customFormat="1" ht="12.75" customHeight="1" x14ac:dyDescent="0.2">
      <c r="C619" s="37"/>
    </row>
    <row r="620" spans="3:7" s="16" customFormat="1" ht="12.75" customHeight="1" x14ac:dyDescent="0.2">
      <c r="C620" s="37"/>
    </row>
    <row r="621" spans="3:7" s="16" customFormat="1" ht="12.75" customHeight="1" x14ac:dyDescent="0.2">
      <c r="C621" s="37"/>
    </row>
    <row r="622" spans="3:7" s="16" customFormat="1" ht="12.75" customHeight="1" x14ac:dyDescent="0.2">
      <c r="C622" s="37"/>
    </row>
    <row r="623" spans="3:7" s="16" customFormat="1" ht="12.75" customHeight="1" x14ac:dyDescent="0.2">
      <c r="C623" s="37"/>
    </row>
    <row r="624" spans="3:7" s="16" customFormat="1" ht="12.75" customHeight="1" x14ac:dyDescent="0.2">
      <c r="C624" s="37"/>
      <c r="D624" s="3"/>
      <c r="E624" s="3"/>
      <c r="F624" s="3"/>
      <c r="G624" s="3"/>
    </row>
    <row r="625" spans="2:7" s="16" customFormat="1" ht="12.75" customHeight="1" x14ac:dyDescent="0.2">
      <c r="B625" s="3"/>
      <c r="C625" s="38"/>
      <c r="D625" s="3"/>
      <c r="E625" s="3"/>
      <c r="F625" s="3"/>
      <c r="G625" s="3"/>
    </row>
    <row r="626" spans="2:7" s="16" customFormat="1" ht="12.75" customHeight="1" x14ac:dyDescent="0.2">
      <c r="B626" s="3"/>
      <c r="C626" s="38"/>
      <c r="D626" s="3"/>
      <c r="E626" s="3"/>
      <c r="F626" s="3"/>
      <c r="G626" s="3"/>
    </row>
    <row r="627" spans="2:7" s="16" customFormat="1" ht="12.75" customHeight="1" x14ac:dyDescent="0.2">
      <c r="B627" s="3"/>
      <c r="C627" s="38"/>
      <c r="D627" s="3"/>
      <c r="E627" s="3"/>
      <c r="F627" s="3"/>
      <c r="G627" s="3"/>
    </row>
  </sheetData>
  <mergeCells count="56">
    <mergeCell ref="A1:G1"/>
    <mergeCell ref="A2:G2"/>
    <mergeCell ref="A3:G3"/>
    <mergeCell ref="A5:A7"/>
    <mergeCell ref="B5:G5"/>
    <mergeCell ref="B6:B7"/>
    <mergeCell ref="C6:C7"/>
    <mergeCell ref="D6:G6"/>
    <mergeCell ref="A58:G58"/>
    <mergeCell ref="A59:G59"/>
    <mergeCell ref="A60:G60"/>
    <mergeCell ref="A62:A64"/>
    <mergeCell ref="B62:G62"/>
    <mergeCell ref="B63:B64"/>
    <mergeCell ref="C63:C64"/>
    <mergeCell ref="D63:G63"/>
    <mergeCell ref="A112:G112"/>
    <mergeCell ref="A113:G113"/>
    <mergeCell ref="A114:G114"/>
    <mergeCell ref="A116:A118"/>
    <mergeCell ref="B116:G116"/>
    <mergeCell ref="B117:B118"/>
    <mergeCell ref="C117:C118"/>
    <mergeCell ref="D117:G117"/>
    <mergeCell ref="A167:G167"/>
    <mergeCell ref="A168:G168"/>
    <mergeCell ref="A169:G169"/>
    <mergeCell ref="A171:A173"/>
    <mergeCell ref="B171:G171"/>
    <mergeCell ref="B172:B173"/>
    <mergeCell ref="C172:C173"/>
    <mergeCell ref="D172:G172"/>
    <mergeCell ref="A226:G226"/>
    <mergeCell ref="A227:G227"/>
    <mergeCell ref="A228:G228"/>
    <mergeCell ref="A230:A232"/>
    <mergeCell ref="B230:G230"/>
    <mergeCell ref="B231:B232"/>
    <mergeCell ref="C231:C232"/>
    <mergeCell ref="D231:G231"/>
    <mergeCell ref="A283:G283"/>
    <mergeCell ref="A284:G284"/>
    <mergeCell ref="A285:G285"/>
    <mergeCell ref="A287:A289"/>
    <mergeCell ref="B287:G287"/>
    <mergeCell ref="B288:B289"/>
    <mergeCell ref="C288:C289"/>
    <mergeCell ref="D288:G288"/>
    <mergeCell ref="A338:G338"/>
    <mergeCell ref="A339:G339"/>
    <mergeCell ref="A340:G340"/>
    <mergeCell ref="A342:A344"/>
    <mergeCell ref="B342:G342"/>
    <mergeCell ref="B343:B344"/>
    <mergeCell ref="C343:C344"/>
    <mergeCell ref="D343:G343"/>
  </mergeCells>
  <printOptions horizontalCentered="1"/>
  <pageMargins left="0.74803149606299213" right="0.74803149606299213" top="0.98425196850393704" bottom="0.98425196850393704" header="0" footer="0"/>
  <pageSetup scale="80" fitToHeight="7" orientation="portrait" r:id="rId1"/>
  <headerFooter alignWithMargins="0"/>
  <rowBreaks count="6" manualBreakCount="6">
    <brk id="57" max="16383" man="1"/>
    <brk id="111" max="16383" man="1"/>
    <brk id="166" max="16383" man="1"/>
    <brk id="225" max="16383" man="1"/>
    <brk id="282" max="16383" man="1"/>
    <brk id="3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11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JOSELRODRIGUEZ@contraloria.gob.pa</dc:creator>
  <cp:lastModifiedBy>JOSE L. RODRIGUEZ</cp:lastModifiedBy>
  <cp:lastPrinted>2020-12-01T19:38:07Z</cp:lastPrinted>
  <dcterms:created xsi:type="dcterms:W3CDTF">2006-07-03T16:33:51Z</dcterms:created>
  <dcterms:modified xsi:type="dcterms:W3CDTF">2021-01-19T21:50:25Z</dcterms:modified>
</cp:coreProperties>
</file>